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d63a123fd4a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f6d805e72d3b4619"/>
    <x:sheet xmlns:r="http://schemas.openxmlformats.org/officeDocument/2006/relationships" name="Current Register" sheetId="2" r:id="Rfd289faa40ee493c"/>
    <x:sheet xmlns:r="http://schemas.openxmlformats.org/officeDocument/2006/relationships" name="Change Log" sheetId="3" r:id="R5d8b1d741d7a4f3c"/>
    <x:sheet xmlns:r="http://schemas.openxmlformats.org/officeDocument/2006/relationships" name="Source Data" sheetId="4" r:id="R39da1f0deed44803"/>
    <x:sheet xmlns:r="http://schemas.openxmlformats.org/officeDocument/2006/relationships" name="Exceptions" sheetId="5" r:id="Re9a36ba53e5a48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"/>
    <x:numFmt numFmtId="201" formatCode="mm/dd/yy"/>
  </x:numFmts>
  <x:fonts count="13">
    <x:font>
      <x:sz val="11"/>
      <x:name val="Carlito"/>
    </x:font>
    <x:font>
      <x:b/>
      <x:sz val="15"/>
      <x:color rgb="FF17365D"/>
      <x:name val="Arial"/>
    </x:font>
    <x:font>
      <x:i/>
      <x:sz val="10"/>
      <x:color rgb="FF595959"/>
      <x:name val="Arial"/>
    </x:font>
    <x:font>
      <x:b/>
      <x:sz val="10"/>
      <x:color rgb="FF17365D"/>
      <x:name val="Arial"/>
    </x:font>
    <x:font>
      <x:b/>
      <x:sz val="14"/>
      <x:color rgb="FF17365D"/>
      <x:name val="Arial"/>
    </x:font>
    <x:font>
      <x:b/>
      <x:sz val="10"/>
      <x:color rgb="FFFFFFFF"/>
      <x:name val="Arial"/>
    </x:font>
    <x:font>
      <x:b/>
      <x:sz val="10"/>
      <x:color rgb="FF2F75B5"/>
      <x:name val="Arial"/>
    </x:font>
    <x:font>
      <x:sz val="10"/>
      <x:color rgb="FF202124"/>
      <x:name val="Arial"/>
    </x:font>
    <x:font>
      <x:i/>
      <x:sz val="9"/>
      <x:color rgb="FF666666"/>
      <x:name val="Arial"/>
    </x:font>
    <x:font>
      <x:b/>
      <x:sz val="10"/>
      <x:color rgb="FF202124"/>
      <x:name val="Arial"/>
    </x:font>
    <x:font>
      <x:i/>
      <x:sz val="10"/>
      <x:color rgb="FF202124"/>
      <x:name val="Arial"/>
    </x:font>
    <x:font>
      <x:sz val="10"/>
      <x:color rgb="FF7F6000"/>
      <x:name val="Arial"/>
    </x:font>
    <x:font>
      <x:sz val="11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E2F0D9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17365D"/>
      </x:patternFill>
    </x:fill>
  </x:fills>
  <x:borders count="13">
    <x:border/>
    <x:border>
      <x:bottom style="thin">
        <x:color rgb="FFB4C6E7"/>
      </x:bottom>
    </x:border>
    <x:border>
      <x:left style="thin">
        <x:color rgb="FFB4C6E7"/>
      </x:left>
      <x:top style="thin">
        <x:color rgb="FFB4C6E7"/>
      </x:top>
      <x:bottom style="thin">
        <x:color rgb="FFB4C6E7"/>
      </x:bottom>
    </x:border>
    <x:border>
      <x:top style="thin">
        <x:color rgb="FFB4C6E7"/>
      </x:top>
      <x:bottom style="thin">
        <x:color rgb="FFB4C6E7"/>
      </x:bottom>
    </x:border>
    <x:border>
      <x:right style="thin">
        <x:color rgb="FFB4C6E7"/>
      </x:right>
      <x:top style="thin">
        <x:color rgb="FFB4C6E7"/>
      </x:top>
      <x:bottom style="thin">
        <x:color rgb="FFB4C6E7"/>
      </x:bottom>
    </x:border>
    <x:border>
      <x:right style="thin">
        <x:color rgb="FFFFFFFF"/>
      </x:right>
      <x:bottom style="thin">
        <x:color rgb="FF17365D"/>
      </x:bottom>
    </x:border>
    <x:border>
      <x:left style="thin">
        <x:color rgb="FFFFFFFF"/>
      </x:left>
      <x:right style="thin">
        <x:color rgb="FFFFFFFF"/>
      </x:right>
      <x:bottom style="thin">
        <x:color rgb="FF17365D"/>
      </x:bottom>
    </x:border>
    <x:border>
      <x:left style="thin">
        <x:color rgb="FFFFFFFF"/>
      </x:left>
      <x:bottom style="thin">
        <x:color rgb="FF17365D"/>
      </x:bottom>
    </x:border>
    <x:border>
      <x:bottom style="thin">
        <x:color rgb="FFD9E2F3"/>
      </x:bottom>
    </x:border>
    <x:border>
      <x:top style="thin">
        <x:color rgb="FFD9E2F3"/>
      </x:top>
      <x:bottom style="thin">
        <x:color rgb="FFB4C6E7"/>
      </x:bottom>
    </x:border>
    <x:border>
      <x:bottom style="thin">
        <x:color rgb="FFE7E6E6"/>
      </x:bottom>
    </x:border>
    <x:border>
      <x:top style="thin">
        <x:color rgb="FFE7E6E6"/>
      </x:top>
      <x:bottom style="thin">
        <x:color rgb="FFE7E6E6"/>
      </x:bottom>
    </x:border>
    <x:border>
      <x:top style="thin">
        <x:color rgb="FFE7E6E6"/>
      </x:top>
      <x:bottom style="thin">
        <x:color rgb="FFB4C6E7"/>
      </x:bottom>
    </x:border>
  </x:borders>
  <x:cellStyleXfs count="1">
    <x:xf numFmtId="0" fontId="0" fillId="0" borderId="0"/>
  </x:cellStyleXfs>
  <x:cellXfs count="122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2" borderId="0" xfId="0" applyNumberFormat="1" applyFont="1" applyFill="1" applyBorder="1"/>
    <x:xf numFmtId="0" fontId="3" fillId="0" borderId="0" xfId="0" applyNumberFormat="1" applyFont="1" applyFill="1" applyBorder="1"/>
    <x:xf numFmtId="0" fontId="3" fillId="3" borderId="0" xfId="0" applyNumberFormat="1" applyFont="1" applyFill="1" applyBorder="1"/>
    <x:xf numFmtId="0" fontId="3" fillId="4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200" fontId="4" fillId="2" borderId="0" xfId="0" applyNumberFormat="1" applyFont="1" applyFill="1" applyBorder="1" applyAlignment="1">
      <x:alignment horizontal="center"/>
    </x:xf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4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5" fillId="6" borderId="0" xfId="0" applyNumberFormat="1" applyFont="1" applyFill="1" applyBorder="1" applyAlignment="1">
      <x:alignment horizontal="center" vertical="center"/>
    </x:xf>
    <x:xf numFmtId="0" fontId="5" fillId="6" borderId="0" xfId="0" applyNumberFormat="1" applyFont="1" applyFill="1" applyBorder="1" applyAlignment="1">
      <x:alignment horizontal="center" vertical="center" wrapText="1"/>
    </x:xf>
    <x:xf numFmtId="0" fontId="5" fillId="6" borderId="5" xfId="0" applyNumberFormat="1" applyFont="1" applyFill="1" applyBorder="1" applyAlignment="1">
      <x:alignment horizontal="center" vertical="center" wrapText="1"/>
    </x:xf>
    <x:xf numFmtId="0" fontId="5" fillId="6" borderId="6" xfId="0" applyNumberFormat="1" applyFont="1" applyFill="1" applyBorder="1" applyAlignment="1">
      <x:alignment horizontal="center" vertical="center" wrapText="1"/>
    </x:xf>
    <x:xf numFmtId="0" fontId="5" fillId="6" borderId="7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horizontal="right"/>
    </x:xf>
    <x:xf numFmtId="200" fontId="0" fillId="0" borderId="0" xfId="0" applyNumberFormat="1" applyFont="1" applyFill="1" applyBorder="1" applyAlignment="1">
      <x:alignment horizontal="right"/>
    </x:xf>
    <x:xf numFmtId="0" fontId="0" fillId="0" borderId="8" xfId="0" applyNumberFormat="1" applyFont="1" applyFill="1" applyBorder="1"/>
    <x:xf numFmtId="0" fontId="0" fillId="0" borderId="8" xfId="0" applyNumberFormat="1" applyFont="1" applyFill="1" applyBorder="1" applyAlignment="1">
      <x:alignment horizontal="right"/>
    </x:xf>
    <x:xf numFmtId="200" fontId="0" fillId="0" borderId="8" xfId="0" applyNumberFormat="1" applyFont="1" applyFill="1" applyBorder="1" applyAlignment="1">
      <x:alignment horizontal="right"/>
    </x:xf>
    <x:xf numFmtId="0" fontId="0" fillId="0" borderId="9" xfId="0" applyNumberFormat="1" applyFont="1" applyFill="1" applyBorder="1"/>
    <x:xf numFmtId="0" fontId="0" fillId="0" borderId="9" xfId="0" applyNumberFormat="1" applyFont="1" applyFill="1" applyBorder="1" applyAlignment="1">
      <x:alignment horizontal="right"/>
    </x:xf>
    <x:xf numFmtId="200" fontId="0" fillId="0" borderId="9" xfId="0" applyNumberFormat="1" applyFont="1" applyFill="1" applyBorder="1" applyAlignment="1">
      <x:alignment horizontal="right"/>
    </x:xf>
    <x:xf numFmtId="0" fontId="6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0" fontId="9" fillId="0" borderId="0" xfId="0" applyNumberFormat="1" applyFont="1" applyFill="1" applyBorder="1"/>
    <x:xf numFmtId="0" fontId="7" fillId="0" borderId="1" xfId="0" applyNumberFormat="1" applyFont="1" applyFill="1" applyBorder="1"/>
    <x:xf numFmtId="0" fontId="10" fillId="0" borderId="0" xfId="0" applyNumberFormat="1" applyFont="1" applyFill="1" applyBorder="1"/>
    <x:xf numFmtId="0" fontId="7" fillId="0" borderId="0" xfId="0" applyNumberFormat="1" applyFont="1" applyFill="1" applyBorder="1"/>
    <x:xf numFmtId="0" fontId="9" fillId="2" borderId="0" xfId="0" applyNumberFormat="1" applyFont="1" applyFill="1" applyBorder="1"/>
    <x:xf numFmtId="0" fontId="9" fillId="3" borderId="0" xfId="0" applyNumberFormat="1" applyFont="1" applyFill="1" applyBorder="1"/>
    <x:xf numFmtId="0" fontId="9" fillId="4" borderId="0" xfId="0" applyNumberFormat="1" applyFont="1" applyFill="1" applyBorder="1"/>
    <x:xf numFmtId="0" fontId="7" fillId="2" borderId="0" xfId="0" applyNumberFormat="1" applyFont="1" applyFill="1" applyBorder="1"/>
    <x:xf numFmtId="0" fontId="9" fillId="2" borderId="0" xfId="0" applyNumberFormat="1" applyFont="1" applyFill="1" applyBorder="1" applyAlignment="1">
      <x:alignment horizontal="center"/>
    </x:xf>
    <x:xf numFmtId="0" fontId="7" fillId="3" borderId="0" xfId="0" applyNumberFormat="1" applyFont="1" applyFill="1" applyBorder="1"/>
    <x:xf numFmtId="0" fontId="9" fillId="3" borderId="0" xfId="0" applyNumberFormat="1" applyFont="1" applyFill="1" applyBorder="1" applyAlignment="1">
      <x:alignment horizontal="center"/>
    </x:xf>
    <x:xf numFmtId="0" fontId="7" fillId="4" borderId="0" xfId="0" applyNumberFormat="1" applyFont="1" applyFill="1" applyBorder="1"/>
    <x:xf numFmtId="0" fontId="9" fillId="4" borderId="0" xfId="0" applyNumberFormat="1" applyFont="1" applyFill="1" applyBorder="1" applyAlignment="1">
      <x:alignment horizontal="center"/>
    </x:xf>
    <x:xf numFmtId="0" fontId="9" fillId="5" borderId="0" xfId="0" applyNumberFormat="1" applyFont="1" applyFill="1" applyBorder="1"/>
    <x:xf numFmtId="0" fontId="7" fillId="5" borderId="0" xfId="0" applyNumberFormat="1" applyFont="1" applyFill="1" applyBorder="1"/>
    <x:xf numFmtId="0" fontId="9" fillId="5" borderId="0" xfId="0" applyNumberFormat="1" applyFont="1" applyFill="1" applyBorder="1" applyAlignment="1">
      <x:alignment horizontal="center"/>
    </x:xf>
    <x:xf numFmtId="200" fontId="9" fillId="2" borderId="0" xfId="0" applyNumberFormat="1" applyFont="1" applyFill="1" applyBorder="1" applyAlignment="1">
      <x:alignment horizontal="center"/>
    </x:xf>
    <x:xf numFmtId="0" fontId="9" fillId="4" borderId="2" xfId="0" applyNumberFormat="1" applyFont="1" applyFill="1" applyBorder="1"/>
    <x:xf numFmtId="0" fontId="9" fillId="4" borderId="3" xfId="0" applyNumberFormat="1" applyFont="1" applyFill="1" applyBorder="1"/>
    <x:xf numFmtId="0" fontId="9" fillId="4" borderId="4" xfId="0" applyNumberFormat="1" applyFont="1" applyFill="1" applyBorder="1"/>
    <x:xf numFmtId="0" fontId="9" fillId="6" borderId="5" xfId="0" applyNumberFormat="1" applyFont="1" applyFill="1" applyBorder="1" applyAlignment="1">
      <x:alignment horizontal="center" vertical="center" wrapText="1"/>
    </x:xf>
    <x:xf numFmtId="0" fontId="9" fillId="6" borderId="6" xfId="0" applyNumberFormat="1" applyFont="1" applyFill="1" applyBorder="1" applyAlignment="1">
      <x:alignment horizontal="center" vertical="center" wrapText="1"/>
    </x:xf>
    <x:xf numFmtId="0" fontId="9" fillId="6" borderId="7" xfId="0" applyNumberFormat="1" applyFont="1" applyFill="1" applyBorder="1" applyAlignment="1">
      <x:alignment horizontal="center" vertical="center" wrapText="1"/>
    </x:xf>
    <x:xf numFmtId="0" fontId="7" fillId="0" borderId="8" xfId="0" applyNumberFormat="1" applyFont="1" applyFill="1" applyBorder="1"/>
    <x:xf numFmtId="0" fontId="7" fillId="0" borderId="8" xfId="0" applyNumberFormat="1" applyFont="1" applyFill="1" applyBorder="1" applyAlignment="1">
      <x:alignment horizontal="right"/>
    </x:xf>
    <x:xf numFmtId="200" fontId="7" fillId="0" borderId="8" xfId="0" applyNumberFormat="1" applyFont="1" applyFill="1" applyBorder="1" applyAlignment="1">
      <x:alignment horizontal="right"/>
    </x:xf>
    <x:xf numFmtId="0" fontId="7" fillId="0" borderId="9" xfId="0" applyNumberFormat="1" applyFont="1" applyFill="1" applyBorder="1"/>
    <x:xf numFmtId="0" fontId="7" fillId="0" borderId="9" xfId="0" applyNumberFormat="1" applyFont="1" applyFill="1" applyBorder="1" applyAlignment="1">
      <x:alignment horizontal="right"/>
    </x:xf>
    <x:xf numFmtId="200" fontId="7" fillId="0" borderId="9" xfId="0" applyNumberFormat="1" applyFont="1" applyFill="1" applyBorder="1" applyAlignment="1">
      <x:alignment horizontal="right"/>
    </x:xf>
    <x:xf numFmtId="0" fontId="9" fillId="0" borderId="0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horizontal="center" vertical="center"/>
    </x:xf>
    <x:xf numFmtId="0" fontId="7" fillId="3" borderId="0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 applyAlignment="1">
      <x:alignment horizontal="center" vertical="center"/>
    </x:xf>
    <x:xf numFmtId="0" fontId="7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horizontal="center" vertical="center"/>
    </x:xf>
    <x:xf numFmtId="0" fontId="9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9" fillId="5" borderId="0" xfId="0" applyNumberFormat="1" applyFont="1" applyFill="1" applyBorder="1" applyAlignment="1">
      <x:alignment horizontal="center" vertical="center"/>
    </x:xf>
    <x:xf numFmtId="200" fontId="9" fillId="2" borderId="0" xfId="0" applyNumberFormat="1" applyFont="1" applyFill="1" applyBorder="1" applyAlignment="1">
      <x:alignment horizontal="center" vertical="center"/>
    </x:xf>
    <x:xf numFmtId="0" fontId="9" fillId="4" borderId="2" xfId="0" applyNumberFormat="1" applyFont="1" applyFill="1" applyBorder="1" applyAlignment="1">
      <x:alignment vertical="center"/>
    </x:xf>
    <x:xf numFmtId="0" fontId="9" fillId="4" borderId="3" xfId="0" applyNumberFormat="1" applyFont="1" applyFill="1" applyBorder="1" applyAlignment="1">
      <x:alignment vertical="center"/>
    </x:xf>
    <x:xf numFmtId="0" fontId="9" fillId="4" borderId="4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8" xfId="0" applyNumberFormat="1" applyFont="1" applyFill="1" applyBorder="1" applyAlignment="1">
      <x:alignment vertical="center"/>
    </x:xf>
    <x:xf numFmtId="0" fontId="7" fillId="0" borderId="8" xfId="0" applyNumberFormat="1" applyFont="1" applyFill="1" applyBorder="1" applyAlignment="1">
      <x:alignment horizontal="right" vertical="center"/>
    </x:xf>
    <x:xf numFmtId="200" fontId="7" fillId="0" borderId="8" xfId="0" applyNumberFormat="1" applyFont="1" applyFill="1" applyBorder="1" applyAlignment="1">
      <x:alignment horizontal="right" vertical="center"/>
    </x:xf>
    <x:xf numFmtId="0" fontId="7" fillId="0" borderId="9" xfId="0" applyNumberFormat="1" applyFont="1" applyFill="1" applyBorder="1" applyAlignment="1">
      <x:alignment vertical="center"/>
    </x:xf>
    <x:xf numFmtId="0" fontId="7" fillId="0" borderId="9" xfId="0" applyNumberFormat="1" applyFont="1" applyFill="1" applyBorder="1" applyAlignment="1">
      <x:alignment horizontal="right" vertical="center"/>
    </x:xf>
    <x:xf numFmtId="200" fontId="7" fillId="0" borderId="9" xfId="0" applyNumberFormat="1" applyFont="1" applyFill="1" applyBorder="1" applyAlignment="1">
      <x:alignment horizontal="right" vertical="center"/>
    </x:xf>
    <x:xf numFmtId="200" fontId="7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0" fontId="7" fillId="0" borderId="10" xfId="0" applyNumberFormat="1" applyFont="1" applyFill="1" applyBorder="1" applyAlignment="1">
      <x:alignment vertical="center"/>
    </x:xf>
    <x:xf numFmtId="200" fontId="7" fillId="0" borderId="10" xfId="0" applyNumberFormat="1" applyFont="1" applyFill="1" applyBorder="1" applyAlignment="1">
      <x:alignment vertical="center"/>
    </x:xf>
    <x:xf numFmtId="201" fontId="7" fillId="0" borderId="10" xfId="0" applyNumberFormat="1" applyFont="1" applyFill="1" applyBorder="1" applyAlignment="1">
      <x:alignment vertical="center"/>
    </x:xf>
    <x:xf numFmtId="0" fontId="7" fillId="0" borderId="11" xfId="0" applyNumberFormat="1" applyFont="1" applyFill="1" applyBorder="1" applyAlignment="1">
      <x:alignment vertical="center"/>
    </x:xf>
    <x:xf numFmtId="200" fontId="7" fillId="0" borderId="11" xfId="0" applyNumberFormat="1" applyFont="1" applyFill="1" applyBorder="1" applyAlignment="1">
      <x:alignment vertical="center"/>
    </x:xf>
    <x:xf numFmtId="201" fontId="7" fillId="0" borderId="11" xfId="0" applyNumberFormat="1" applyFont="1" applyFill="1" applyBorder="1" applyAlignment="1">
      <x:alignment vertical="center"/>
    </x:xf>
    <x:xf numFmtId="0" fontId="7" fillId="0" borderId="12" xfId="0" applyNumberFormat="1" applyFont="1" applyFill="1" applyBorder="1" applyAlignment="1">
      <x:alignment vertical="center"/>
    </x:xf>
    <x:xf numFmtId="200" fontId="7" fillId="0" borderId="12" xfId="0" applyNumberFormat="1" applyFont="1" applyFill="1" applyBorder="1" applyAlignment="1">
      <x:alignment vertical="center"/>
    </x:xf>
    <x:xf numFmtId="201" fontId="7" fillId="0" borderId="12" xfId="0" applyNumberFormat="1" applyFont="1" applyFill="1" applyBorder="1" applyAlignment="1">
      <x:alignment vertical="center"/>
    </x:xf>
    <x:xf numFmtId="0" fontId="7" fillId="0" borderId="10" xfId="0" applyNumberFormat="1" applyFont="1" applyFill="1" applyBorder="1" applyAlignment="1">
      <x:alignment vertical="center" wrapText="1"/>
    </x:xf>
    <x:xf numFmtId="0" fontId="7" fillId="0" borderId="11" xfId="0" applyNumberFormat="1" applyFont="1" applyFill="1" applyBorder="1" applyAlignment="1">
      <x:alignment vertical="center" wrapText="1"/>
    </x:xf>
    <x:xf numFmtId="0" fontId="7" fillId="0" borderId="12" xfId="0" applyNumberFormat="1" applyFont="1" applyFill="1" applyBorder="1" applyAlignment="1">
      <x:alignment vertical="center" wrapText="1"/>
    </x:xf>
    <x:xf numFmtId="0" fontId="7" fillId="5" borderId="11" xfId="0" applyNumberFormat="1" applyFont="1" applyFill="1" applyBorder="1" applyAlignment="1">
      <x:alignment vertical="center"/>
    </x:xf>
    <x:xf numFmtId="0" fontId="11" fillId="5" borderId="11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3" fillId="4" borderId="2" xfId="0" applyNumberFormat="1" applyFont="1" applyFill="1" applyBorder="1" applyAlignment="1">
      <x:alignment vertical="center"/>
    </x:xf>
    <x:xf numFmtId="0" fontId="3" fillId="4" borderId="3" xfId="0" applyNumberFormat="1" applyFont="1" applyFill="1" applyBorder="1" applyAlignment="1">
      <x:alignment vertical="center"/>
    </x:xf>
    <x:xf numFmtId="0" fontId="3" fillId="4" borderId="4" xfId="0" applyNumberFormat="1" applyFont="1" applyFill="1" applyBorder="1" applyAlignment="1">
      <x:alignment vertical="center"/>
    </x:xf>
  </x:cellXfs>
  <x:cellStyles count="1">
    <x:cellStyle name="Normal" xfId="0"/>
  </x:cellStyles>
  <x:dxfs count="5"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c02eb7b5d54fba" /><Relationship Type="http://schemas.openxmlformats.org/officeDocument/2006/relationships/theme" Target="/xl/theme/theme1.xml" Id="Rcf5712ab0ace460d" /><Relationship Type="http://schemas.openxmlformats.org/officeDocument/2006/relationships/sharedStrings" Target="/xl/sharedStrings.xml" Id="Rb163af33580340e1" /><Relationship Type="http://schemas.openxmlformats.org/officeDocument/2006/relationships/worksheet" Target="/xl/worksheets/sheet1.xml" Id="Rf6d805e72d3b4619" /><Relationship Type="http://schemas.openxmlformats.org/officeDocument/2006/relationships/worksheet" Target="/xl/worksheets/sheet2.xml" Id="Rfd289faa40ee493c" /><Relationship Type="http://schemas.openxmlformats.org/officeDocument/2006/relationships/worksheet" Target="/xl/worksheets/sheet3.xml" Id="R5d8b1d741d7a4f3c" /><Relationship Type="http://schemas.openxmlformats.org/officeDocument/2006/relationships/worksheet" Target="/xl/worksheets/sheet4.xml" Id="R39da1f0deed44803" /><Relationship Type="http://schemas.openxmlformats.org/officeDocument/2006/relationships/worksheet" Target="/xl/worksheets/sheet5.xml" Id="Re9a36ba53e5a48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/>
  </x:sheetViews>
  <x:sheetFormatPr defaultRowHeight="15"/>
  <x:cols>
    <x:col min="1" max="1" width="18" hidden="0" customWidth="1"/>
    <x:col min="2" max="2" width="13" hidden="0" customWidth="1"/>
    <x:col min="3" max="3" width="14" hidden="0" customWidth="1"/>
    <x:col min="4" max="4" width="18" hidden="0" customWidth="1"/>
    <x:col min="5" max="5" width="13" hidden="0" customWidth="1"/>
    <x:col min="6" max="6" width="3" hidden="0" customWidth="1"/>
    <x:col min="7" max="7" width="19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</x:cols>
  <x:sheetData>
    <x:row r="1">
      <x:c r="A1" s="117"/>
      <x:c r="B1" s="117"/>
      <x:c r="C1" s="117"/>
      <x:c r="D1" s="117"/>
      <x:c r="E1" s="117"/>
      <x:c r="F1" s="117"/>
      <x:c r="G1" s="117"/>
      <x:c r="H1" s="117"/>
      <x:c r="I1" s="117"/>
      <x:c r="J1" s="117"/>
      <x:c r="K1" s="117"/>
    </x:row>
    <x:row r="2" ht="20" customHeight="1">
      <x:c r="A2" s="118" t="str">
        <x:v>Recurring grant-record workflow demonstration</x:v>
      </x:c>
      <x:c r="B2" s="118"/>
      <x:c r="C2" s="118"/>
      <x:c r="D2" s="118"/>
      <x:c r="E2" s="118"/>
      <x:c r="F2" s="118"/>
      <x:c r="G2" s="118"/>
      <x:c r="H2" s="118"/>
      <x:c r="I2" s="118"/>
      <x:c r="J2" s="118"/>
      <x:c r="K2" s="118"/>
    </x:row>
    <x:row r="3" ht="20" customHeight="1">
      <x:c r="A3" s="75"/>
      <x:c r="B3" s="75"/>
      <x:c r="C3" s="75"/>
      <x:c r="D3" s="75"/>
      <x:c r="E3" s="75"/>
      <x:c r="F3" s="75"/>
      <x:c r="G3" s="75"/>
      <x:c r="H3" s="75"/>
      <x:c r="I3" s="75"/>
      <x:c r="J3" s="75"/>
      <x:c r="K3" s="75"/>
    </x:row>
    <x:row r="4" ht="34" customHeight="1">
      <x:c r="A4" s="76" t="str">
        <x:v>Synthetic monthly award records. The current run appends a new period, identifies changes, preserves source references, and separates unresolved items.</x:v>
      </x:c>
      <x:c r="B4" s="76"/>
      <x:c r="C4" s="76"/>
      <x:c r="D4" s="76"/>
      <x:c r="E4" s="76"/>
      <x:c r="F4" s="76"/>
      <x:c r="G4" s="76"/>
      <x:c r="H4" s="76"/>
      <x:c r="I4" s="76"/>
      <x:c r="J4" s="76"/>
      <x:c r="K4" s="76"/>
    </x:row>
    <x:row r="5" ht="20" customHeight="1">
      <x:c r="A5" s="77"/>
      <x:c r="B5" s="77"/>
      <x:c r="C5" s="77"/>
      <x:c r="D5" s="77"/>
      <x:c r="E5" s="77"/>
      <x:c r="F5" s="77"/>
      <x:c r="G5" s="77"/>
      <x:c r="H5" s="77"/>
      <x:c r="I5" s="77"/>
      <x:c r="J5" s="77"/>
      <x:c r="K5" s="77"/>
    </x:row>
    <x:row r="6" ht="20" customHeight="1">
      <x:c r="A6" s="78" t="str">
        <x:v>Prior source rows</x:v>
      </x:c>
      <x:c r="B6" s="78"/>
      <x:c r="C6" s="74"/>
      <x:c r="D6" s="78" t="str">
        <x:v>Current source rows</x:v>
      </x:c>
      <x:c r="E6" s="78"/>
      <x:c r="F6" s="74"/>
      <x:c r="G6" s="79" t="str">
        <x:v>New records</x:v>
      </x:c>
      <x:c r="H6" s="79"/>
      <x:c r="I6" s="74"/>
      <x:c r="J6" s="80" t="str">
        <x:v>Changed records</x:v>
      </x:c>
      <x:c r="K6" s="80"/>
    </x:row>
    <x:row r="7" ht="20" customHeight="1">
      <x:c r="A7" s="81"/>
      <x:c r="B7" s="82" t="n">
        <x:f>COUNTIFS('Source Data'!$A$6:$A$23,"2026-08")</x:f>
        <x:v>8</x:v>
      </x:c>
      <x:c r="C7" s="77"/>
      <x:c r="D7" s="81"/>
      <x:c r="E7" s="82" t="n">
        <x:f>COUNTIFS('Source Data'!$A$6:$A$23,"2026-09")</x:f>
        <x:v>10</x:v>
      </x:c>
      <x:c r="F7" s="77"/>
      <x:c r="G7" s="83"/>
      <x:c r="H7" s="84" t="n">
        <x:f>COUNTIFS('Change Log'!$B$6:$B$15,"New")</x:f>
        <x:v>2</x:v>
      </x:c>
      <x:c r="I7" s="77"/>
      <x:c r="J7" s="85"/>
      <x:c r="K7" s="86" t="n">
        <x:f>COUNTIFS('Change Log'!$B$6:$B$15,"Changed")</x:f>
        <x:v>3</x:v>
      </x:c>
    </x:row>
    <x:row r="8" ht="20" customHeight="1">
      <x:c r="A8" s="77"/>
      <x:c r="B8" s="77"/>
      <x:c r="C8" s="77"/>
      <x:c r="D8" s="77"/>
      <x:c r="E8" s="77"/>
      <x:c r="F8" s="77"/>
      <x:c r="G8" s="77"/>
      <x:c r="H8" s="77"/>
      <x:c r="I8" s="77"/>
      <x:c r="J8" s="77"/>
      <x:c r="K8" s="77"/>
    </x:row>
    <x:row r="9" ht="20" customHeight="1">
      <x:c r="A9" s="87" t="str">
        <x:v>Open exceptions</x:v>
      </x:c>
      <x:c r="B9" s="87"/>
      <x:c r="C9" s="74"/>
      <x:c r="D9" s="78" t="str">
        <x:v>Current unique records</x:v>
      </x:c>
      <x:c r="E9" s="78"/>
      <x:c r="F9" s="74"/>
      <x:c r="G9" s="78" t="str">
        <x:v>Current captured amount</x:v>
      </x:c>
      <x:c r="H9" s="78"/>
      <x:c r="I9" s="74"/>
      <x:c r="J9" s="87" t="str">
        <x:v>Duplicate source rows</x:v>
      </x:c>
      <x:c r="K9" s="87"/>
    </x:row>
    <x:row r="10" ht="20" customHeight="1">
      <x:c r="A10" s="88"/>
      <x:c r="B10" s="89" t="n">
        <x:f>COUNTA(Exceptions!$A$6:$A$8)</x:f>
        <x:v>3</x:v>
      </x:c>
      <x:c r="C10" s="77"/>
      <x:c r="D10" s="81"/>
      <x:c r="E10" s="82" t="n">
        <x:f>COUNTA('Current Register'!$A$6:$A$14)</x:f>
        <x:v>9</x:v>
      </x:c>
      <x:c r="F10" s="77"/>
      <x:c r="G10" s="81"/>
      <x:c r="H10" s="90" t="n">
        <x:f>SUM('Current Register'!$D$6:$D$14)</x:f>
        <x:v>860000</x:v>
      </x:c>
      <x:c r="I10" s="77"/>
      <x:c r="J10" s="88"/>
      <x:c r="K10" s="89" t="n">
        <x:f>E7-E10</x:f>
        <x:v>1</x:v>
      </x:c>
    </x:row>
    <x:row r="11" ht="20" customHeight="1">
      <x:c r="A11" s="77"/>
      <x:c r="B11" s="77"/>
      <x:c r="C11" s="77"/>
      <x:c r="D11" s="77"/>
      <x:c r="E11" s="77"/>
      <x:c r="F11" s="77"/>
      <x:c r="G11" s="77"/>
      <x:c r="H11" s="77"/>
      <x:c r="I11" s="77"/>
      <x:c r="J11" s="77"/>
      <x:c r="K11" s="77"/>
    </x:row>
    <x:row r="12" ht="20" customHeight="1">
      <x:c r="A12" s="77"/>
      <x:c r="B12" s="77"/>
      <x:c r="C12" s="77"/>
      <x:c r="D12" s="77"/>
      <x:c r="E12" s="77"/>
      <x:c r="F12" s="77"/>
      <x:c r="G12" s="77"/>
      <x:c r="H12" s="77"/>
      <x:c r="I12" s="77"/>
      <x:c r="J12" s="77"/>
      <x:c r="K12" s="77"/>
    </x:row>
    <x:row r="13" ht="20" customHeight="1">
      <x:c r="A13" s="119" t="str">
        <x:v>Period reconciliation</x:v>
      </x:c>
      <x:c r="B13" s="120"/>
      <x:c r="C13" s="120"/>
      <x:c r="D13" s="120"/>
      <x:c r="E13" s="121"/>
      <x:c r="F13" s="77"/>
      <x:c r="G13" s="119" t="str">
        <x:v>How to review this delivery</x:v>
      </x:c>
      <x:c r="H13" s="120"/>
      <x:c r="I13" s="120"/>
      <x:c r="J13" s="120"/>
      <x:c r="K13" s="121"/>
    </x:row>
    <x:row r="14" ht="34" customHeight="1">
      <x:c r="A14" s="30" t="str">
        <x:v>Period</x:v>
      </x:c>
      <x:c r="B14" s="31" t="str">
        <x:v>Source rows</x:v>
      </x:c>
      <x:c r="C14" s="31" t="str">
        <x:v>Unique records</x:v>
      </x:c>
      <x:c r="D14" s="31" t="str">
        <x:v>Exceptions</x:v>
      </x:c>
      <x:c r="E14" s="32" t="str">
        <x:v>Captured amount</x:v>
      </x:c>
      <x:c r="F14" s="77"/>
      <x:c r="G14" s="74" t="str">
        <x:v>1</x:v>
      </x:c>
      <x:c r="H14" s="94" t="str">
        <x:v>Start with Current Register. Filter Period Result to New, Changed, or Review.</x:v>
      </x:c>
      <x:c r="I14" s="94"/>
      <x:c r="J14" s="94"/>
      <x:c r="K14" s="94"/>
    </x:row>
    <x:row r="15" ht="34" customHeight="1">
      <x:c r="A15" s="95" t="str">
        <x:v>2026-08</x:v>
      </x:c>
      <x:c r="B15" s="96" t="n">
        <x:v>8</x:v>
      </x:c>
      <x:c r="C15" s="96" t="n">
        <x:v>8</x:v>
      </x:c>
      <x:c r="D15" s="96" t="n">
        <x:v>0</x:v>
      </x:c>
      <x:c r="E15" s="97" t="n">
        <x:v>825000</x:v>
      </x:c>
      <x:c r="F15" s="77"/>
      <x:c r="G15" s="74" t="str">
        <x:v>2</x:v>
      </x:c>
      <x:c r="H15" s="94" t="str">
        <x:v>Open Exceptions. Every unresolved conflict has a specific reason and requested action.</x:v>
      </x:c>
      <x:c r="I15" s="94"/>
      <x:c r="J15" s="94"/>
      <x:c r="K15" s="94"/>
    </x:row>
    <x:row r="16" ht="34" customHeight="1">
      <x:c r="A16" s="98" t="str">
        <x:v>2026-09</x:v>
      </x:c>
      <x:c r="B16" s="99" t="n">
        <x:f>E7</x:f>
        <x:v>10</x:v>
      </x:c>
      <x:c r="C16" s="99" t="n">
        <x:f>E10</x:f>
        <x:v>9</x:v>
      </x:c>
      <x:c r="D16" s="99" t="n">
        <x:f>B10</x:f>
        <x:v>3</x:v>
      </x:c>
      <x:c r="E16" s="100" t="n">
        <x:f>H10</x:f>
        <x:v>860000</x:v>
      </x:c>
      <x:c r="F16" s="77"/>
      <x:c r="G16" s="74" t="str">
        <x:v>3</x:v>
      </x:c>
      <x:c r="H16" s="94" t="str">
        <x:v>Use Change Log to see the prior value, current value, and source location.</x:v>
      </x:c>
      <x:c r="I16" s="94"/>
      <x:c r="J16" s="94"/>
      <x:c r="K16" s="94"/>
    </x:row>
    <x:row r="17" ht="34" customHeight="1">
      <x:c r="A17" s="77"/>
      <x:c r="B17" s="77"/>
      <x:c r="C17" s="77"/>
      <x:c r="D17" s="77"/>
      <x:c r="E17" s="77"/>
      <x:c r="F17" s="77"/>
      <x:c r="G17" s="74" t="str">
        <x:v>4</x:v>
      </x:c>
      <x:c r="H17" s="94" t="str">
        <x:v>Use Source Data to audit any row back to its synthetic file and page.</x:v>
      </x:c>
      <x:c r="I17" s="94"/>
      <x:c r="J17" s="94"/>
      <x:c r="K17" s="94"/>
    </x:row>
    <x:row r="18" ht="34" customHeight="1">
      <x:c r="A18" s="77"/>
      <x:c r="B18" s="77"/>
      <x:c r="C18" s="77"/>
      <x:c r="D18" s="77"/>
      <x:c r="E18" s="77"/>
      <x:c r="F18" s="77"/>
      <x:c r="G18" s="74" t="str">
        <x:v>5</x:v>
      </x:c>
      <x:c r="H18" s="94" t="str">
        <x:v>Captured amount excludes the unresolved duplicate instead of guessing which value is correct.</x:v>
      </x:c>
      <x:c r="I18" s="94"/>
      <x:c r="J18" s="94"/>
      <x:c r="K18" s="94"/>
    </x:row>
    <x:row r="19" ht="20" customHeight="1">
      <x:c r="A19" s="77"/>
      <x:c r="B19" s="77"/>
      <x:c r="C19" s="77"/>
      <x:c r="D19" s="77"/>
      <x:c r="E19" s="77"/>
      <x:c r="F19" s="77"/>
      <x:c r="G19" s="77"/>
      <x:c r="H19" s="77"/>
      <x:c r="I19" s="77"/>
      <x:c r="J19" s="77"/>
      <x:c r="K19" s="77"/>
    </x:row>
    <x:row r="20" ht="20" customHeight="1">
      <x:c r="A20" s="119" t="str">
        <x:v>What the recurring run does</x:v>
      </x:c>
      <x:c r="B20" s="120"/>
      <x:c r="C20" s="120"/>
      <x:c r="D20" s="120"/>
      <x:c r="E20" s="120"/>
      <x:c r="F20" s="120"/>
      <x:c r="G20" s="120"/>
      <x:c r="H20" s="120"/>
      <x:c r="I20" s="120"/>
      <x:c r="J20" s="120"/>
      <x:c r="K20" s="121"/>
    </x:row>
    <x:row r="21" ht="32" customHeight="1">
      <x:c r="A21" s="74" t="str">
        <x:v>Input</x:v>
      </x:c>
      <x:c r="B21" s="94" t="str">
        <x:v>A new monthly document batch plus the previously approved master register.</x:v>
      </x:c>
      <x:c r="C21" s="94"/>
      <x:c r="D21" s="94"/>
      <x:c r="E21" s="94"/>
      <x:c r="F21" s="94"/>
      <x:c r="G21" s="94"/>
      <x:c r="H21" s="94"/>
      <x:c r="I21" s="94"/>
      <x:c r="J21" s="94"/>
      <x:c r="K21" s="94"/>
    </x:row>
    <x:row r="22" ht="32" customHeight="1">
      <x:c r="A22" s="74" t="str">
        <x:v>Processing</x:v>
      </x:c>
      <x:c r="B22" s="94" t="str">
        <x:v>Extract records, normalize fields, compare stable IDs, reconcile counts, and detect conflicts.</x:v>
      </x:c>
      <x:c r="C22" s="94"/>
      <x:c r="D22" s="94"/>
      <x:c r="E22" s="94"/>
      <x:c r="F22" s="94"/>
      <x:c r="G22" s="94"/>
      <x:c r="H22" s="94"/>
      <x:c r="I22" s="94"/>
      <x:c r="J22" s="94"/>
      <x:c r="K22" s="94"/>
    </x:row>
    <x:row r="23" ht="32" customHeight="1">
      <x:c r="A23" s="74" t="str">
        <x:v>Output</x:v>
      </x:c>
      <x:c r="B23" s="94" t="str">
        <x:v>Updated register, change log, source trail, exception report, and period reconciliation.</x:v>
      </x:c>
      <x:c r="C23" s="94"/>
      <x:c r="D23" s="94"/>
      <x:c r="E23" s="94"/>
      <x:c r="F23" s="94"/>
      <x:c r="G23" s="94"/>
      <x:c r="H23" s="94"/>
      <x:c r="I23" s="94"/>
      <x:c r="J23" s="94"/>
      <x:c r="K23" s="94"/>
    </x:row>
    <x:row r="24" ht="32" customHeight="1">
      <x:c r="A24" s="74" t="str">
        <x:v>Fail-closed rule</x:v>
      </x:c>
      <x:c r="B24" s="94" t="str">
        <x:v>Conflicting or missing required values remain blank or flagged. The workflow does not silently guess.</x:v>
      </x:c>
      <x:c r="C24" s="94"/>
      <x:c r="D24" s="94"/>
      <x:c r="E24" s="94"/>
      <x:c r="F24" s="94"/>
      <x:c r="G24" s="94"/>
      <x:c r="H24" s="94"/>
      <x:c r="I24" s="94"/>
      <x:c r="J24" s="94"/>
      <x:c r="K24" s="94"/>
    </x:row>
    <x:row r="25" ht="32" customHeight="1">
      <x:c r="A25" s="74" t="str">
        <x:v>Data boundary</x:v>
      </x:c>
      <x:c r="B25" s="94" t="str">
        <x:v>Demonstration data is synthetic. Client work excludes medical, payroll, tax-return, legal-filing, and minors' data.</x:v>
      </x:c>
      <x:c r="C25" s="94"/>
      <x:c r="D25" s="94"/>
      <x:c r="E25" s="94"/>
      <x:c r="F25" s="94"/>
      <x:c r="G25" s="94"/>
      <x:c r="H25" s="94"/>
      <x:c r="I25" s="94"/>
      <x:c r="J25" s="94"/>
      <x:c r="K25" s="94"/>
    </x:row>
    <x:row r="26" ht="20" customHeight="1">
      <x:c r="A26" s="77"/>
      <x:c r="B26" s="77"/>
      <x:c r="C26" s="77"/>
      <x:c r="D26" s="77"/>
      <x:c r="E26" s="77"/>
      <x:c r="F26" s="77"/>
      <x:c r="G26" s="77"/>
      <x:c r="H26" s="77"/>
      <x:c r="I26" s="77"/>
      <x:c r="J26" s="77"/>
      <x:c r="K26" s="77"/>
    </x:row>
    <x:row r="27" ht="20" customHeight="1">
      <x:c r="A27" s="76" t="str">
        <x:v>Demonstration only. Organizations, programs, amounts, dates, filenames, and page references are fictional.</x:v>
      </x:c>
      <x:c r="B27" s="76"/>
      <x:c r="C27" s="76"/>
      <x:c r="D27" s="76"/>
      <x:c r="E27" s="76"/>
      <x:c r="F27" s="76"/>
      <x:c r="G27" s="76"/>
      <x:c r="H27" s="76"/>
      <x:c r="I27" s="76"/>
      <x:c r="J27" s="76"/>
      <x:c r="K27" s="76"/>
    </x:row>
  </x:sheetData>
  <x:mergeCells>
    <x:mergeCell ref="H14:K14"/>
    <x:mergeCell ref="H15:K15"/>
    <x:mergeCell ref="H16:K16"/>
    <x:mergeCell ref="H17:K17"/>
    <x:mergeCell ref="H18:K18"/>
    <x:mergeCell ref="B21:K21"/>
    <x:mergeCell ref="B22:K22"/>
    <x:mergeCell ref="B23:K23"/>
    <x:mergeCell ref="B24:K24"/>
    <x:mergeCell ref="B25:K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F75B5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3" hidden="0" customWidth="1"/>
    <x:col min="2" max="2" width="25" hidden="0" customWidth="1"/>
    <x:col min="3" max="3" width="25" hidden="0" customWidth="1"/>
    <x:col min="4" max="4" width="15" hidden="0" customWidth="1"/>
    <x:col min="5" max="5" width="14" hidden="0" customWidth="1"/>
    <x:col min="6" max="6" width="13" hidden="0" customWidth="1"/>
    <x:col min="7" max="7" width="12" hidden="0" customWidth="1"/>
    <x:col min="8" max="8" width="14" hidden="0" customWidth="1"/>
    <x:col min="9" max="9" width="24" hidden="0" customWidth="1"/>
    <x:col min="10" max="10" width="9" hidden="0" customWidth="1"/>
    <x:col min="11" max="11" width="13" hidden="0" customWidth="1"/>
  </x:cols>
  <x:sheetData>
    <x:row r="1">
      <x:c r="A1" s="117"/>
      <x:c r="B1" s="117"/>
      <x:c r="C1" s="117"/>
      <x:c r="D1" s="117"/>
      <x:c r="E1" s="117"/>
      <x:c r="F1" s="117"/>
      <x:c r="G1" s="117"/>
      <x:c r="H1" s="117"/>
      <x:c r="I1" s="117"/>
      <x:c r="J1" s="117"/>
      <x:c r="K1" s="117"/>
    </x:row>
    <x:row r="2">
      <x:c r="A2" s="1" t="str">
        <x:v>Current approved register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75" t="str">
        <x:v>September 2026 unique records. Unresolved values are blank and linked to an exception.</x:v>
      </x:c>
      <x:c r="B3" s="75"/>
      <x:c r="C3" s="75"/>
      <x:c r="D3" s="75"/>
      <x:c r="E3" s="75"/>
      <x:c r="F3" s="75"/>
      <x:c r="G3" s="75"/>
      <x:c r="H3" s="75"/>
      <x:c r="I3" s="75"/>
      <x:c r="J3" s="75"/>
      <x:c r="K3" s="75"/>
    </x:row>
    <x:row r="4">
      <x:c r="A4" s="77"/>
      <x:c r="B4" s="77"/>
      <x:c r="C4" s="77"/>
      <x:c r="D4" s="77"/>
      <x:c r="E4" s="77"/>
      <x:c r="F4" s="77"/>
      <x:c r="G4" s="77"/>
      <x:c r="H4" s="77"/>
      <x:c r="I4" s="77"/>
      <x:c r="J4" s="77"/>
      <x:c r="K4" s="77"/>
    </x:row>
    <x:row r="5">
      <x:c r="A5" s="30" t="str">
        <x:v>Record ID</x:v>
      </x:c>
      <x:c r="B5" s="31" t="str">
        <x:v>Organization</x:v>
      </x:c>
      <x:c r="C5" s="31" t="str">
        <x:v>Program</x:v>
      </x:c>
      <x:c r="D5" s="31" t="str">
        <x:v>Current amount</x:v>
      </x:c>
      <x:c r="E5" s="31" t="str">
        <x:v>Award status</x:v>
      </x:c>
      <x:c r="F5" s="31" t="str">
        <x:v>Award date</x:v>
      </x:c>
      <x:c r="G5" s="31" t="str">
        <x:v>Region</x:v>
      </x:c>
      <x:c r="H5" s="31" t="str">
        <x:v>Period result</x:v>
      </x:c>
      <x:c r="I5" s="31" t="str">
        <x:v>Source file</x:v>
      </x:c>
      <x:c r="J5" s="31" t="str">
        <x:v>Page</x:v>
      </x:c>
      <x:c r="K5" s="32" t="str">
        <x:v>Exception ID</x:v>
      </x:c>
    </x:row>
    <x:row r="6">
      <x:c r="A6" s="103" t="str">
        <x:v>GA-1001</x:v>
      </x:c>
      <x:c r="B6" s="103" t="str">
        <x:v>Harbor Youth Arts</x:v>
      </x:c>
      <x:c r="C6" s="103" t="str">
        <x:v>Community Arts Access</x:v>
      </x:c>
      <x:c r="D6" s="104" t="n">
        <x:v>90000</x:v>
      </x:c>
      <x:c r="E6" s="103" t="str">
        <x:v>Amended</x:v>
      </x:c>
      <x:c r="F6" s="105" t="n">
        <x:v>46270</x:v>
      </x:c>
      <x:c r="G6" s="103" t="str">
        <x:v>West</x:v>
      </x:c>
      <x:c r="H6" s="103" t="str">
        <x:v>Changed</x:v>
      </x:c>
      <x:c r="I6" s="103" t="str">
        <x:v>september-awards.pdf</x:v>
      </x:c>
      <x:c r="J6" s="103" t="n">
        <x:v>2</x:v>
      </x:c>
      <x:c r="K6" s="103" t="str"/>
    </x:row>
    <x:row r="7">
      <x:c r="A7" s="106" t="str">
        <x:v>GA-1002</x:v>
      </x:c>
      <x:c r="B7" s="106" t="str">
        <x:v>Eastside Food Cooperative</x:v>
      </x:c>
      <x:c r="C7" s="106" t="str">
        <x:v>Local Food Resilience</x:v>
      </x:c>
      <x:c r="D7" s="107" t="n">
        <x:v>120000</x:v>
      </x:c>
      <x:c r="E7" s="106" t="str">
        <x:v>Active</x:v>
      </x:c>
      <x:c r="F7" s="108" t="n">
        <x:v>46248</x:v>
      </x:c>
      <x:c r="G7" s="106" t="str">
        <x:v>East</x:v>
      </x:c>
      <x:c r="H7" s="106" t="str">
        <x:v>Unchanged</x:v>
      </x:c>
      <x:c r="I7" s="106" t="str">
        <x:v>september-awards.pdf</x:v>
      </x:c>
      <x:c r="J7" s="106" t="n">
        <x:v>3</x:v>
      </x:c>
      <x:c r="K7" s="106" t="str"/>
    </x:row>
    <x:row r="8">
      <x:c r="A8" s="106" t="str">
        <x:v>GA-1003</x:v>
      </x:c>
      <x:c r="B8" s="106" t="str">
        <x:v>Valley Skills Network</x:v>
      </x:c>
      <x:c r="C8" s="106" t="str">
        <x:v>Workforce Bridge</x:v>
      </x:c>
      <x:c r="D8" s="107" t="n">
        <x:v>150000</x:v>
      </x:c>
      <x:c r="E8" s="106" t="str">
        <x:v>Closed</x:v>
      </x:c>
      <x:c r="F8" s="108" t="n">
        <x:v>46252</x:v>
      </x:c>
      <x:c r="G8" s="106" t="str">
        <x:v>North</x:v>
      </x:c>
      <x:c r="H8" s="106" t="str">
        <x:v>Changed</x:v>
      </x:c>
      <x:c r="I8" s="106" t="str">
        <x:v>september-awards.pdf</x:v>
      </x:c>
      <x:c r="J8" s="106" t="n">
        <x:v>4</x:v>
      </x:c>
      <x:c r="K8" s="106" t="str"/>
    </x:row>
    <x:row r="9">
      <x:c r="A9" s="106" t="str">
        <x:v>GA-1004</x:v>
      </x:c>
      <x:c r="B9" s="106" t="str">
        <x:v>Community Green Labs</x:v>
      </x:c>
      <x:c r="C9" s="106" t="str">
        <x:v>Neighborhood Climate Labs</x:v>
      </x:c>
      <x:c r="D9" s="107"/>
      <x:c r="E9" s="106" t="str">
        <x:v>Active</x:v>
      </x:c>
      <x:c r="F9" s="108" t="n">
        <x:v>46256</x:v>
      </x:c>
      <x:c r="G9" s="106" t="str">
        <x:v>Central</x:v>
      </x:c>
      <x:c r="H9" s="106" t="str">
        <x:v>Review</x:v>
      </x:c>
      <x:c r="I9" s="106" t="str">
        <x:v>september-awards.pdf</x:v>
      </x:c>
      <x:c r="J9" s="106" t="str">
        <x:v>5, 7</x:v>
      </x:c>
      <x:c r="K9" s="106" t="str">
        <x:v>EX-001</x:v>
      </x:c>
    </x:row>
    <x:row r="10">
      <x:c r="A10" s="106" t="str">
        <x:v>GA-1005</x:v>
      </x:c>
      <x:c r="B10" s="106" t="str">
        <x:v>Family Literacy Hub</x:v>
      </x:c>
      <x:c r="C10" s="106" t="str">
        <x:v>Adult Literacy Expansion</x:v>
      </x:c>
      <x:c r="D10" s="107" t="n">
        <x:v>75000</x:v>
      </x:c>
      <x:c r="E10" s="106" t="str">
        <x:v>Active</x:v>
      </x:c>
      <x:c r="F10" s="108"/>
      <x:c r="G10" s="106" t="str">
        <x:v>South</x:v>
      </x:c>
      <x:c r="H10" s="106" t="str">
        <x:v>Review</x:v>
      </x:c>
      <x:c r="I10" s="106" t="str">
        <x:v>september-awards.pdf</x:v>
      </x:c>
      <x:c r="J10" s="106" t="n">
        <x:v>8</x:v>
      </x:c>
      <x:c r="K10" s="106" t="str">
        <x:v>EX-002</x:v>
      </x:c>
    </x:row>
    <x:row r="11">
      <x:c r="A11" s="106" t="str">
        <x:v>GA-1006</x:v>
      </x:c>
      <x:c r="B11" s="106" t="str">
        <x:v>South County Makers</x:v>
      </x:c>
      <x:c r="C11" s="106" t="str">
        <x:v>Technical Learning Labs</x:v>
      </x:c>
      <x:c r="D11" s="107" t="n">
        <x:v>110000</x:v>
      </x:c>
      <x:c r="E11" s="106" t="str">
        <x:v>Active</x:v>
      </x:c>
      <x:c r="F11" s="108" t="n">
        <x:v>46261</x:v>
      </x:c>
      <x:c r="G11" s="106" t="str">
        <x:v>South</x:v>
      </x:c>
      <x:c r="H11" s="106" t="str">
        <x:v>Unchanged</x:v>
      </x:c>
      <x:c r="I11" s="106" t="str">
        <x:v>september-awards.pdf</x:v>
      </x:c>
      <x:c r="J11" s="106" t="n">
        <x:v>9</x:v>
      </x:c>
      <x:c r="K11" s="106" t="str"/>
    </x:row>
    <x:row r="12">
      <x:c r="A12" s="106" t="str">
        <x:v>GA-1007</x:v>
      </x:c>
      <x:c r="B12" s="106" t="str">
        <x:v>Civic Technology Workshop</x:v>
      </x:c>
      <x:c r="C12" s="106" t="str">
        <x:v>Digital Access Corps</x:v>
      </x:c>
      <x:c r="D12" s="107" t="n">
        <x:v>130000</x:v>
      </x:c>
      <x:c r="E12" s="106" t="str">
        <x:v>Active</x:v>
      </x:c>
      <x:c r="F12" s="108" t="n">
        <x:v>46263</x:v>
      </x:c>
      <x:c r="G12" s="106" t="str">
        <x:v>North</x:v>
      </x:c>
      <x:c r="H12" s="106" t="str">
        <x:v>Changed</x:v>
      </x:c>
      <x:c r="I12" s="106" t="str">
        <x:v>september-awards.pdf</x:v>
      </x:c>
      <x:c r="J12" s="106" t="n">
        <x:v>10</x:v>
      </x:c>
      <x:c r="K12" s="106" t="str"/>
    </x:row>
    <x:row r="13">
      <x:c r="A13" s="106" t="str">
        <x:v>GA-1008</x:v>
      </x:c>
      <x:c r="B13" s="106" t="str">
        <x:v>Sunrise Language Access</x:v>
      </x:c>
      <x:c r="C13" s="106" t="str">
        <x:v>Community Translation Network</x:v>
      </x:c>
      <x:c r="D13" s="107" t="n">
        <x:v>105000</x:v>
      </x:c>
      <x:c r="E13" s="106" t="str">
        <x:v>Active</x:v>
      </x:c>
      <x:c r="F13" s="108" t="n">
        <x:v>46277</x:v>
      </x:c>
      <x:c r="G13" s="106" t="str">
        <x:v>Central</x:v>
      </x:c>
      <x:c r="H13" s="106" t="str">
        <x:v>New</x:v>
      </x:c>
      <x:c r="I13" s="106" t="str">
        <x:v>september-awards.pdf</x:v>
      </x:c>
      <x:c r="J13" s="106" t="n">
        <x:v>11</x:v>
      </x:c>
      <x:c r="K13" s="106" t="str"/>
    </x:row>
    <x:row r="14">
      <x:c r="A14" s="109" t="str">
        <x:v>GA-1009</x:v>
      </x:c>
      <x:c r="B14" s="109" t="str">
        <x:v>Urban Tree Partnership</x:v>
      </x:c>
      <x:c r="C14" s="109" t="str">
        <x:v>Block Shade Initiative</x:v>
      </x:c>
      <x:c r="D14" s="110" t="n">
        <x:v>80000</x:v>
      </x:c>
      <x:c r="E14" s="109" t="str">
        <x:v>Active</x:v>
      </x:c>
      <x:c r="F14" s="111" t="n">
        <x:v>46282</x:v>
      </x:c>
      <x:c r="G14" s="109" t="str">
        <x:v>West</x:v>
      </x:c>
      <x:c r="H14" s="109" t="str">
        <x:v>New</x:v>
      </x:c>
      <x:c r="I14" s="109" t="str">
        <x:v>september-awards.pdf</x:v>
      </x:c>
      <x:c r="J14" s="109" t="n">
        <x:v>12</x:v>
      </x:c>
      <x:c r="K14" s="109" t="str"/>
    </x:row>
  </x:sheetData>
  <x:conditionalFormatting sqref="A6:K14">
    <x:cfRule type="containsText" dxfId="0" priority="1" operator="containsText" text="Review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F75B5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3" hidden="0" customWidth="1"/>
    <x:col min="2" max="2" width="12" hidden="0" customWidth="1"/>
    <x:col min="3" max="3" width="16" hidden="0" customWidth="1"/>
    <x:col min="4" max="4" width="20" hidden="0" customWidth="1"/>
    <x:col min="5" max="5" width="22" hidden="0" customWidth="1"/>
    <x:col min="6" max="6" width="24" hidden="0" customWidth="1"/>
    <x:col min="7" max="7" width="27" hidden="0" customWidth="1"/>
    <x:col min="8" max="8" width="34" hidden="0" customWidth="1"/>
    <x:col min="9" max="9" width="28" hidden="0" customWidth="1"/>
  </x:cols>
  <x:sheetData>
    <x:row r="1">
      <x:c r="A1" s="117"/>
      <x:c r="B1" s="117"/>
      <x:c r="C1" s="117"/>
      <x:c r="D1" s="117"/>
      <x:c r="E1" s="117"/>
      <x:c r="F1" s="117"/>
      <x:c r="G1" s="117"/>
      <x:c r="H1" s="117"/>
      <x:c r="I1" s="117"/>
    </x:row>
    <x:row r="2">
      <x:c r="A2" s="1" t="str">
        <x:v>Period-to-period change log</x:v>
      </x:c>
      <x:c r="B2" s="1"/>
      <x:c r="C2" s="1"/>
      <x:c r="D2" s="1"/>
      <x:c r="E2" s="1"/>
      <x:c r="F2" s="1"/>
      <x:c r="G2" s="1"/>
      <x:c r="H2" s="1"/>
      <x:c r="I2" s="1"/>
    </x:row>
    <x:row r="3">
      <x:c r="A3" s="75" t="str">
        <x:v>Comparison of August 2026 with September 2026 using Record ID as the stable key.</x:v>
      </x:c>
      <x:c r="B3" s="75"/>
      <x:c r="C3" s="75"/>
      <x:c r="D3" s="75"/>
      <x:c r="E3" s="75"/>
      <x:c r="F3" s="75"/>
      <x:c r="G3" s="75"/>
      <x:c r="H3" s="75"/>
      <x:c r="I3" s="75"/>
    </x:row>
    <x:row r="4">
      <x:c r="A4" s="77"/>
      <x:c r="B4" s="77"/>
      <x:c r="C4" s="77"/>
      <x:c r="D4" s="77"/>
      <x:c r="E4" s="77"/>
      <x:c r="F4" s="77"/>
      <x:c r="G4" s="77"/>
      <x:c r="H4" s="77"/>
      <x:c r="I4" s="77"/>
    </x:row>
    <x:row r="5">
      <x:c r="A5" s="30" t="str">
        <x:v>Record ID</x:v>
      </x:c>
      <x:c r="B5" s="31" t="str">
        <x:v>Result</x:v>
      </x:c>
      <x:c r="C5" s="31" t="str">
        <x:v>Field changed</x:v>
      </x:c>
      <x:c r="D5" s="31" t="str">
        <x:v>Prior value</x:v>
      </x:c>
      <x:c r="E5" s="31" t="str">
        <x:v>Current value</x:v>
      </x:c>
      <x:c r="F5" s="31" t="str">
        <x:v>Prior source</x:v>
      </x:c>
      <x:c r="G5" s="31" t="str">
        <x:v>Current source</x:v>
      </x:c>
      <x:c r="H5" s="31" t="str">
        <x:v>Reason</x:v>
      </x:c>
      <x:c r="I5" s="32" t="str">
        <x:v>Action</x:v>
      </x:c>
    </x:row>
    <x:row r="6" ht="34" customHeight="1">
      <x:c r="A6" s="103" t="str">
        <x:v>GA-1001</x:v>
      </x:c>
      <x:c r="B6" s="103" t="str">
        <x:v>Changed</x:v>
      </x:c>
      <x:c r="C6" s="112" t="str">
        <x:v>Amount; status</x:v>
      </x:c>
      <x:c r="D6" s="112" t="str">
        <x:v>$85,000; Active</x:v>
      </x:c>
      <x:c r="E6" s="112" t="str">
        <x:v>$90,000; Amended</x:v>
      </x:c>
      <x:c r="F6" s="112" t="str">
        <x:v>august-awards.pdf p.2</x:v>
      </x:c>
      <x:c r="G6" s="112" t="str">
        <x:v>september-awards.pdf p.2</x:v>
      </x:c>
      <x:c r="H6" s="112" t="str">
        <x:v>Stable ID matched; two fields changed</x:v>
      </x:c>
      <x:c r="I6" s="112" t="str">
        <x:v>Use current values</x:v>
      </x:c>
    </x:row>
    <x:row r="7" ht="34" customHeight="1">
      <x:c r="A7" s="106" t="str">
        <x:v>GA-1002</x:v>
      </x:c>
      <x:c r="B7" s="106" t="str">
        <x:v>Unchanged</x:v>
      </x:c>
      <x:c r="C7" s="113" t="str"/>
      <x:c r="D7" s="113" t="str">
        <x:v>$120,000; Active</x:v>
      </x:c>
      <x:c r="E7" s="113" t="str">
        <x:v>$120,000; Active</x:v>
      </x:c>
      <x:c r="F7" s="113" t="str">
        <x:v>august-awards.pdf p.3</x:v>
      </x:c>
      <x:c r="G7" s="113" t="str">
        <x:v>september-awards.pdf p.3</x:v>
      </x:c>
      <x:c r="H7" s="113" t="str">
        <x:v>All tracked fields match</x:v>
      </x:c>
      <x:c r="I7" s="113" t="str">
        <x:v>None</x:v>
      </x:c>
    </x:row>
    <x:row r="8" ht="34" customHeight="1">
      <x:c r="A8" s="106" t="str">
        <x:v>GA-1003</x:v>
      </x:c>
      <x:c r="B8" s="106" t="str">
        <x:v>Changed</x:v>
      </x:c>
      <x:c r="C8" s="113" t="str">
        <x:v>Status</x:v>
      </x:c>
      <x:c r="D8" s="113" t="str">
        <x:v>Active</x:v>
      </x:c>
      <x:c r="E8" s="113" t="str">
        <x:v>Closed</x:v>
      </x:c>
      <x:c r="F8" s="113" t="str">
        <x:v>august-awards.pdf p.4</x:v>
      </x:c>
      <x:c r="G8" s="113" t="str">
        <x:v>september-awards.pdf p.4</x:v>
      </x:c>
      <x:c r="H8" s="113" t="str">
        <x:v>Status changed</x:v>
      </x:c>
      <x:c r="I8" s="113" t="str">
        <x:v>Use current status</x:v>
      </x:c>
    </x:row>
    <x:row r="9" ht="34" customHeight="1">
      <x:c r="A9" s="106" t="str">
        <x:v>GA-1004</x:v>
      </x:c>
      <x:c r="B9" s="106" t="str">
        <x:v>Review</x:v>
      </x:c>
      <x:c r="C9" s="113" t="str">
        <x:v>Amount</x:v>
      </x:c>
      <x:c r="D9" s="113" t="str">
        <x:v>$95,000</x:v>
      </x:c>
      <x:c r="E9" s="113" t="str">
        <x:v>$95,000 and $97,500</x:v>
      </x:c>
      <x:c r="F9" s="113" t="str">
        <x:v>august-awards.pdf p.5</x:v>
      </x:c>
      <x:c r="G9" s="113" t="str">
        <x:v>september-awards.pdf pp.5,7</x:v>
      </x:c>
      <x:c r="H9" s="113" t="str">
        <x:v>Duplicate current ID has conflicting amounts</x:v>
      </x:c>
      <x:c r="I9" s="113" t="str">
        <x:v>Confirm correct amount</x:v>
      </x:c>
    </x:row>
    <x:row r="10" ht="34" customHeight="1">
      <x:c r="A10" s="106" t="str">
        <x:v>GA-1005</x:v>
      </x:c>
      <x:c r="B10" s="106" t="str">
        <x:v>Review</x:v>
      </x:c>
      <x:c r="C10" s="113" t="str">
        <x:v>Award date</x:v>
      </x:c>
      <x:c r="D10" s="113" t="str">
        <x:v>08/25/26</x:v>
      </x:c>
      <x:c r="E10" s="113" t="str">
        <x:v>Missing</x:v>
      </x:c>
      <x:c r="F10" s="113" t="str">
        <x:v>august-awards.pdf p.6</x:v>
      </x:c>
      <x:c r="G10" s="113" t="str">
        <x:v>september-awards.pdf p.8</x:v>
      </x:c>
      <x:c r="H10" s="113" t="str">
        <x:v>Required source value is absent</x:v>
      </x:c>
      <x:c r="I10" s="113" t="str">
        <x:v>Provide date or accept blank</x:v>
      </x:c>
    </x:row>
    <x:row r="11" ht="34" customHeight="1">
      <x:c r="A11" s="106" t="str">
        <x:v>GA-1006</x:v>
      </x:c>
      <x:c r="B11" s="106" t="str">
        <x:v>Unchanged</x:v>
      </x:c>
      <x:c r="C11" s="113" t="str"/>
      <x:c r="D11" s="113" t="str">
        <x:v>$110,000; Active</x:v>
      </x:c>
      <x:c r="E11" s="113" t="str">
        <x:v>$110,000; Active</x:v>
      </x:c>
      <x:c r="F11" s="113" t="str">
        <x:v>august-awards.pdf p.7</x:v>
      </x:c>
      <x:c r="G11" s="113" t="str">
        <x:v>september-awards.pdf p.9</x:v>
      </x:c>
      <x:c r="H11" s="113" t="str">
        <x:v>All tracked fields match</x:v>
      </x:c>
      <x:c r="I11" s="113" t="str">
        <x:v>None</x:v>
      </x:c>
    </x:row>
    <x:row r="12" ht="34" customHeight="1">
      <x:c r="A12" s="106" t="str">
        <x:v>GA-1007</x:v>
      </x:c>
      <x:c r="B12" s="106" t="str">
        <x:v>Changed</x:v>
      </x:c>
      <x:c r="C12" s="113" t="str">
        <x:v>Region</x:v>
      </x:c>
      <x:c r="D12" s="113" t="str">
        <x:v>Central</x:v>
      </x:c>
      <x:c r="E12" s="113" t="str">
        <x:v>North</x:v>
      </x:c>
      <x:c r="F12" s="113" t="str">
        <x:v>august-awards.pdf p.8</x:v>
      </x:c>
      <x:c r="G12" s="113" t="str">
        <x:v>september-awards.pdf p.10</x:v>
      </x:c>
      <x:c r="H12" s="113" t="str">
        <x:v>Region changed</x:v>
      </x:c>
      <x:c r="I12" s="113" t="str">
        <x:v>Use current region</x:v>
      </x:c>
    </x:row>
    <x:row r="13" ht="34" customHeight="1">
      <x:c r="A13" s="106" t="str">
        <x:v>GA-1008</x:v>
      </x:c>
      <x:c r="B13" s="106" t="str">
        <x:v>New</x:v>
      </x:c>
      <x:c r="C13" s="113" t="str">
        <x:v>All</x:v>
      </x:c>
      <x:c r="D13" s="113" t="str">
        <x:v>Not present</x:v>
      </x:c>
      <x:c r="E13" s="113" t="str">
        <x:v>$105,000; Active</x:v>
      </x:c>
      <x:c r="F13" s="113" t="str">
        <x:v>Not present</x:v>
      </x:c>
      <x:c r="G13" s="113" t="str">
        <x:v>september-awards.pdf p.11</x:v>
      </x:c>
      <x:c r="H13" s="113" t="str">
        <x:v>New stable ID</x:v>
      </x:c>
      <x:c r="I13" s="113" t="str">
        <x:v>Add to register</x:v>
      </x:c>
    </x:row>
    <x:row r="14" ht="34" customHeight="1">
      <x:c r="A14" s="106" t="str">
        <x:v>GA-1009</x:v>
      </x:c>
      <x:c r="B14" s="106" t="str">
        <x:v>New</x:v>
      </x:c>
      <x:c r="C14" s="113" t="str">
        <x:v>All</x:v>
      </x:c>
      <x:c r="D14" s="113" t="str">
        <x:v>Not present</x:v>
      </x:c>
      <x:c r="E14" s="113" t="str">
        <x:v>$80,000; Active</x:v>
      </x:c>
      <x:c r="F14" s="113" t="str">
        <x:v>Not present</x:v>
      </x:c>
      <x:c r="G14" s="113" t="str">
        <x:v>september-awards.pdf p.12</x:v>
      </x:c>
      <x:c r="H14" s="113" t="str">
        <x:v>New stable ID</x:v>
      </x:c>
      <x:c r="I14" s="113" t="str">
        <x:v>Add to register</x:v>
      </x:c>
    </x:row>
    <x:row r="15" ht="34" customHeight="1">
      <x:c r="A15" s="109" t="str">
        <x:v>GA-1010</x:v>
      </x:c>
      <x:c r="B15" s="109" t="str">
        <x:v>Review</x:v>
      </x:c>
      <x:c r="C15" s="114" t="str">
        <x:v>Presence</x:v>
      </x:c>
      <x:c r="D15" s="114" t="str">
        <x:v>$60,000; Active</x:v>
      </x:c>
      <x:c r="E15" s="114" t="str">
        <x:v>Not present</x:v>
      </x:c>
      <x:c r="F15" s="114" t="str">
        <x:v>august-awards.pdf p.9</x:v>
      </x:c>
      <x:c r="G15" s="114" t="str">
        <x:v>Not present</x:v>
      </x:c>
      <x:c r="H15" s="114" t="str">
        <x:v>Prior record missing from current period</x:v>
      </x:c>
      <x:c r="I15" s="114" t="str">
        <x:v>Confirm removed or not reported</x:v>
      </x:c>
    </x:row>
  </x:sheetData>
  <x:conditionalFormatting sqref="B6:B15">
    <x:cfRule type="containsText" dxfId="1" priority="1" operator="containsText" text="Review"/>
    <x:cfRule type="containsText" dxfId="2" priority="2" operator="containsText" text="New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5" ySplit="5" topLeftCell="F6" activePane="bottomRight" state="frozen"/>
    </x:sheetView>
  </x:sheetViews>
  <x:sheetFormatPr defaultRowHeight="15"/>
  <x:cols>
    <x:col min="1" max="1" width="12" hidden="0" customWidth="1"/>
    <x:col min="2" max="2" width="14" hidden="0" customWidth="1"/>
    <x:col min="3" max="3" width="23" hidden="0" customWidth="1"/>
    <x:col min="4" max="4" width="8" hidden="0" customWidth="1"/>
    <x:col min="5" max="5" width="13" hidden="0" customWidth="1"/>
    <x:col min="6" max="6" width="25" hidden="0" customWidth="1"/>
    <x:col min="7" max="7" width="26" hidden="0" customWidth="1"/>
    <x:col min="8" max="8" width="14" hidden="0" customWidth="1"/>
    <x:col min="9" max="9" width="12" hidden="0" customWidth="1"/>
    <x:col min="10" max="10" width="13" hidden="0" customWidth="1"/>
    <x:col min="11" max="11" width="12" hidden="0" customWidth="1"/>
    <x:col min="12" max="12" width="32" hidden="0" customWidth="1"/>
  </x:cols>
  <x:sheetData>
    <x:row r="1">
      <x:c r="A1" s="117"/>
      <x:c r="B1" s="117"/>
      <x:c r="C1" s="117"/>
      <x:c r="D1" s="117"/>
      <x:c r="E1" s="117"/>
      <x:c r="F1" s="117"/>
      <x:c r="G1" s="117"/>
      <x:c r="H1" s="117"/>
      <x:c r="I1" s="117"/>
      <x:c r="J1" s="117"/>
      <x:c r="K1" s="117"/>
      <x:c r="L1" s="117"/>
    </x:row>
    <x:row r="2">
      <x:c r="A2" s="1" t="str">
        <x:v>Synthetic source data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75" t="str">
        <x:v>Rows transcribed from two fictional monthly award reports. These are source inputs, not approved outputs.</x:v>
      </x:c>
      <x:c r="B3" s="75"/>
      <x:c r="C3" s="75"/>
      <x:c r="D3" s="75"/>
      <x:c r="E3" s="75"/>
      <x:c r="F3" s="75"/>
      <x:c r="G3" s="75"/>
      <x:c r="H3" s="75"/>
      <x:c r="I3" s="75"/>
      <x:c r="J3" s="75"/>
      <x:c r="K3" s="75"/>
      <x:c r="L3" s="75"/>
    </x:row>
    <x:row r="4">
      <x:c r="A4" s="77"/>
      <x:c r="B4" s="77"/>
      <x:c r="C4" s="77"/>
      <x:c r="D4" s="77"/>
      <x:c r="E4" s="77"/>
      <x:c r="F4" s="77"/>
      <x:c r="G4" s="77"/>
      <x:c r="H4" s="77"/>
      <x:c r="I4" s="77"/>
      <x:c r="J4" s="77"/>
      <x:c r="K4" s="77"/>
      <x:c r="L4" s="77"/>
    </x:row>
    <x:row r="5">
      <x:c r="A5" s="30" t="str">
        <x:v>Period</x:v>
      </x:c>
      <x:c r="B5" s="31" t="str">
        <x:v>Source row ID</x:v>
      </x:c>
      <x:c r="C5" s="31" t="str">
        <x:v>Source file</x:v>
      </x:c>
      <x:c r="D5" s="31" t="str">
        <x:v>Page</x:v>
      </x:c>
      <x:c r="E5" s="31" t="str">
        <x:v>Record ID</x:v>
      </x:c>
      <x:c r="F5" s="31" t="str">
        <x:v>Organization</x:v>
      </x:c>
      <x:c r="G5" s="31" t="str">
        <x:v>Program</x:v>
      </x:c>
      <x:c r="H5" s="31" t="str">
        <x:v>Amount</x:v>
      </x:c>
      <x:c r="I5" s="31" t="str">
        <x:v>Status</x:v>
      </x:c>
      <x:c r="J5" s="31" t="str">
        <x:v>Award date</x:v>
      </x:c>
      <x:c r="K5" s="31" t="str">
        <x:v>Region</x:v>
      </x:c>
      <x:c r="L5" s="32" t="str">
        <x:v>Source note</x:v>
      </x:c>
    </x:row>
    <x:row r="6">
      <x:c r="A6" s="103" t="str">
        <x:v>2026-08</x:v>
      </x:c>
      <x:c r="B6" s="103" t="str">
        <x:v>AUG-001</x:v>
      </x:c>
      <x:c r="C6" s="103" t="str">
        <x:v>august-awards.pdf</x:v>
      </x:c>
      <x:c r="D6" s="103" t="n">
        <x:v>2</x:v>
      </x:c>
      <x:c r="E6" s="103" t="str">
        <x:v>GA-1001</x:v>
      </x:c>
      <x:c r="F6" s="103" t="str">
        <x:v>Harbor Youth Arts</x:v>
      </x:c>
      <x:c r="G6" s="103" t="str">
        <x:v>Community Arts Access</x:v>
      </x:c>
      <x:c r="H6" s="104" t="n">
        <x:v>85000</x:v>
      </x:c>
      <x:c r="I6" s="103" t="str">
        <x:v>Active</x:v>
      </x:c>
      <x:c r="J6" s="105" t="n">
        <x:v>46245</x:v>
      </x:c>
      <x:c r="K6" s="103" t="str">
        <x:v>West</x:v>
      </x:c>
      <x:c r="L6" s="112" t="str"/>
    </x:row>
    <x:row r="7">
      <x:c r="A7" s="106" t="str">
        <x:v>2026-08</x:v>
      </x:c>
      <x:c r="B7" s="106" t="str">
        <x:v>AUG-002</x:v>
      </x:c>
      <x:c r="C7" s="106" t="str">
        <x:v>august-awards.pdf</x:v>
      </x:c>
      <x:c r="D7" s="106" t="n">
        <x:v>3</x:v>
      </x:c>
      <x:c r="E7" s="106" t="str">
        <x:v>GA-1002</x:v>
      </x:c>
      <x:c r="F7" s="106" t="str">
        <x:v>Eastside Food Cooperative</x:v>
      </x:c>
      <x:c r="G7" s="106" t="str">
        <x:v>Local Food Resilience</x:v>
      </x:c>
      <x:c r="H7" s="107" t="n">
        <x:v>120000</x:v>
      </x:c>
      <x:c r="I7" s="106" t="str">
        <x:v>Active</x:v>
      </x:c>
      <x:c r="J7" s="108" t="n">
        <x:v>46248</x:v>
      </x:c>
      <x:c r="K7" s="106" t="str">
        <x:v>East</x:v>
      </x:c>
      <x:c r="L7" s="113" t="str"/>
    </x:row>
    <x:row r="8">
      <x:c r="A8" s="106" t="str">
        <x:v>2026-08</x:v>
      </x:c>
      <x:c r="B8" s="106" t="str">
        <x:v>AUG-003</x:v>
      </x:c>
      <x:c r="C8" s="106" t="str">
        <x:v>august-awards.pdf</x:v>
      </x:c>
      <x:c r="D8" s="106" t="n">
        <x:v>4</x:v>
      </x:c>
      <x:c r="E8" s="106" t="str">
        <x:v>GA-1003</x:v>
      </x:c>
      <x:c r="F8" s="106" t="str">
        <x:v>Valley Skills Network</x:v>
      </x:c>
      <x:c r="G8" s="106" t="str">
        <x:v>Workforce Bridge</x:v>
      </x:c>
      <x:c r="H8" s="107" t="n">
        <x:v>150000</x:v>
      </x:c>
      <x:c r="I8" s="106" t="str">
        <x:v>Active</x:v>
      </x:c>
      <x:c r="J8" s="108" t="n">
        <x:v>46252</x:v>
      </x:c>
      <x:c r="K8" s="106" t="str">
        <x:v>North</x:v>
      </x:c>
      <x:c r="L8" s="113" t="str"/>
    </x:row>
    <x:row r="9">
      <x:c r="A9" s="106" t="str">
        <x:v>2026-08</x:v>
      </x:c>
      <x:c r="B9" s="106" t="str">
        <x:v>AUG-004</x:v>
      </x:c>
      <x:c r="C9" s="106" t="str">
        <x:v>august-awards.pdf</x:v>
      </x:c>
      <x:c r="D9" s="106" t="n">
        <x:v>5</x:v>
      </x:c>
      <x:c r="E9" s="106" t="str">
        <x:v>GA-1004</x:v>
      </x:c>
      <x:c r="F9" s="106" t="str">
        <x:v>Community Green Labs</x:v>
      </x:c>
      <x:c r="G9" s="106" t="str">
        <x:v>Neighborhood Climate Labs</x:v>
      </x:c>
      <x:c r="H9" s="107" t="n">
        <x:v>95000</x:v>
      </x:c>
      <x:c r="I9" s="106" t="str">
        <x:v>Active</x:v>
      </x:c>
      <x:c r="J9" s="108" t="n">
        <x:v>46256</x:v>
      </x:c>
      <x:c r="K9" s="106" t="str">
        <x:v>Central</x:v>
      </x:c>
      <x:c r="L9" s="113" t="str"/>
    </x:row>
    <x:row r="10">
      <x:c r="A10" s="106" t="str">
        <x:v>2026-08</x:v>
      </x:c>
      <x:c r="B10" s="106" t="str">
        <x:v>AUG-005</x:v>
      </x:c>
      <x:c r="C10" s="106" t="str">
        <x:v>august-awards.pdf</x:v>
      </x:c>
      <x:c r="D10" s="106" t="n">
        <x:v>6</x:v>
      </x:c>
      <x:c r="E10" s="106" t="str">
        <x:v>GA-1005</x:v>
      </x:c>
      <x:c r="F10" s="106" t="str">
        <x:v>Family Literacy Hub</x:v>
      </x:c>
      <x:c r="G10" s="106" t="str">
        <x:v>Adult Literacy Expansion</x:v>
      </x:c>
      <x:c r="H10" s="107" t="n">
        <x:v>75000</x:v>
      </x:c>
      <x:c r="I10" s="106" t="str">
        <x:v>Active</x:v>
      </x:c>
      <x:c r="J10" s="108" t="n">
        <x:v>46259</x:v>
      </x:c>
      <x:c r="K10" s="106" t="str">
        <x:v>South</x:v>
      </x:c>
      <x:c r="L10" s="113" t="str"/>
    </x:row>
    <x:row r="11">
      <x:c r="A11" s="106" t="str">
        <x:v>2026-08</x:v>
      </x:c>
      <x:c r="B11" s="106" t="str">
        <x:v>AUG-006</x:v>
      </x:c>
      <x:c r="C11" s="106" t="str">
        <x:v>august-awards.pdf</x:v>
      </x:c>
      <x:c r="D11" s="106" t="n">
        <x:v>7</x:v>
      </x:c>
      <x:c r="E11" s="106" t="str">
        <x:v>GA-1006</x:v>
      </x:c>
      <x:c r="F11" s="106" t="str">
        <x:v>South County Makers</x:v>
      </x:c>
      <x:c r="G11" s="106" t="str">
        <x:v>Technical Learning Labs</x:v>
      </x:c>
      <x:c r="H11" s="107" t="n">
        <x:v>110000</x:v>
      </x:c>
      <x:c r="I11" s="106" t="str">
        <x:v>Active</x:v>
      </x:c>
      <x:c r="J11" s="108" t="n">
        <x:v>46261</x:v>
      </x:c>
      <x:c r="K11" s="106" t="str">
        <x:v>South</x:v>
      </x:c>
      <x:c r="L11" s="113" t="str"/>
    </x:row>
    <x:row r="12">
      <x:c r="A12" s="106" t="str">
        <x:v>2026-08</x:v>
      </x:c>
      <x:c r="B12" s="106" t="str">
        <x:v>AUG-007</x:v>
      </x:c>
      <x:c r="C12" s="106" t="str">
        <x:v>august-awards.pdf</x:v>
      </x:c>
      <x:c r="D12" s="106" t="n">
        <x:v>8</x:v>
      </x:c>
      <x:c r="E12" s="106" t="str">
        <x:v>GA-1007</x:v>
      </x:c>
      <x:c r="F12" s="106" t="str">
        <x:v>Civic Technology Workshop</x:v>
      </x:c>
      <x:c r="G12" s="106" t="str">
        <x:v>Digital Access Corps</x:v>
      </x:c>
      <x:c r="H12" s="107" t="n">
        <x:v>130000</x:v>
      </x:c>
      <x:c r="I12" s="106" t="str">
        <x:v>Active</x:v>
      </x:c>
      <x:c r="J12" s="108" t="n">
        <x:v>46263</x:v>
      </x:c>
      <x:c r="K12" s="106" t="str">
        <x:v>Central</x:v>
      </x:c>
      <x:c r="L12" s="113" t="str"/>
    </x:row>
    <x:row r="13">
      <x:c r="A13" s="106" t="str">
        <x:v>2026-08</x:v>
      </x:c>
      <x:c r="B13" s="106" t="str">
        <x:v>AUG-008</x:v>
      </x:c>
      <x:c r="C13" s="106" t="str">
        <x:v>august-awards.pdf</x:v>
      </x:c>
      <x:c r="D13" s="106" t="n">
        <x:v>9</x:v>
      </x:c>
      <x:c r="E13" s="106" t="str">
        <x:v>GA-1010</x:v>
      </x:c>
      <x:c r="F13" s="106" t="str">
        <x:v>Neighborhood Music Exchange</x:v>
      </x:c>
      <x:c r="G13" s="106" t="str">
        <x:v>Community Performance Series</x:v>
      </x:c>
      <x:c r="H13" s="107" t="n">
        <x:v>60000</x:v>
      </x:c>
      <x:c r="I13" s="106" t="str">
        <x:v>Active</x:v>
      </x:c>
      <x:c r="J13" s="108" t="n">
        <x:v>46264</x:v>
      </x:c>
      <x:c r="K13" s="106" t="str">
        <x:v>East</x:v>
      </x:c>
      <x:c r="L13" s="113" t="str"/>
    </x:row>
    <x:row r="14">
      <x:c r="A14" s="106" t="str">
        <x:v>2026-09</x:v>
      </x:c>
      <x:c r="B14" s="106" t="str">
        <x:v>SEP-001</x:v>
      </x:c>
      <x:c r="C14" s="106" t="str">
        <x:v>september-awards.pdf</x:v>
      </x:c>
      <x:c r="D14" s="106" t="n">
        <x:v>2</x:v>
      </x:c>
      <x:c r="E14" s="106" t="str">
        <x:v>GA-1001</x:v>
      </x:c>
      <x:c r="F14" s="106" t="str">
        <x:v>Harbor Youth Arts</x:v>
      </x:c>
      <x:c r="G14" s="106" t="str">
        <x:v>Community Arts Access</x:v>
      </x:c>
      <x:c r="H14" s="107" t="n">
        <x:v>90000</x:v>
      </x:c>
      <x:c r="I14" s="106" t="str">
        <x:v>Amended</x:v>
      </x:c>
      <x:c r="J14" s="108" t="n">
        <x:v>46270</x:v>
      </x:c>
      <x:c r="K14" s="106" t="str">
        <x:v>West</x:v>
      </x:c>
      <x:c r="L14" s="113" t="str"/>
    </x:row>
    <x:row r="15">
      <x:c r="A15" s="106" t="str">
        <x:v>2026-09</x:v>
      </x:c>
      <x:c r="B15" s="106" t="str">
        <x:v>SEP-002</x:v>
      </x:c>
      <x:c r="C15" s="106" t="str">
        <x:v>september-awards.pdf</x:v>
      </x:c>
      <x:c r="D15" s="106" t="n">
        <x:v>3</x:v>
      </x:c>
      <x:c r="E15" s="106" t="str">
        <x:v>GA-1002</x:v>
      </x:c>
      <x:c r="F15" s="106" t="str">
        <x:v>Eastside Food Cooperative</x:v>
      </x:c>
      <x:c r="G15" s="106" t="str">
        <x:v>Local Food Resilience</x:v>
      </x:c>
      <x:c r="H15" s="107" t="n">
        <x:v>120000</x:v>
      </x:c>
      <x:c r="I15" s="106" t="str">
        <x:v>Active</x:v>
      </x:c>
      <x:c r="J15" s="108" t="n">
        <x:v>46248</x:v>
      </x:c>
      <x:c r="K15" s="106" t="str">
        <x:v>East</x:v>
      </x:c>
      <x:c r="L15" s="113" t="str"/>
    </x:row>
    <x:row r="16">
      <x:c r="A16" s="106" t="str">
        <x:v>2026-09</x:v>
      </x:c>
      <x:c r="B16" s="106" t="str">
        <x:v>SEP-003</x:v>
      </x:c>
      <x:c r="C16" s="106" t="str">
        <x:v>september-awards.pdf</x:v>
      </x:c>
      <x:c r="D16" s="106" t="n">
        <x:v>4</x:v>
      </x:c>
      <x:c r="E16" s="106" t="str">
        <x:v>GA-1003</x:v>
      </x:c>
      <x:c r="F16" s="106" t="str">
        <x:v>Valley Skills Network</x:v>
      </x:c>
      <x:c r="G16" s="106" t="str">
        <x:v>Workforce Bridge</x:v>
      </x:c>
      <x:c r="H16" s="107" t="n">
        <x:v>150000</x:v>
      </x:c>
      <x:c r="I16" s="106" t="str">
        <x:v>Closed</x:v>
      </x:c>
      <x:c r="J16" s="108" t="n">
        <x:v>46252</x:v>
      </x:c>
      <x:c r="K16" s="106" t="str">
        <x:v>North</x:v>
      </x:c>
      <x:c r="L16" s="113" t="str"/>
    </x:row>
    <x:row r="17">
      <x:c r="A17" s="106" t="str">
        <x:v>2026-09</x:v>
      </x:c>
      <x:c r="B17" s="106" t="str">
        <x:v>SEP-004</x:v>
      </x:c>
      <x:c r="C17" s="106" t="str">
        <x:v>september-awards.pdf</x:v>
      </x:c>
      <x:c r="D17" s="106" t="n">
        <x:v>5</x:v>
      </x:c>
      <x:c r="E17" s="116" t="str">
        <x:v>GA-1004</x:v>
      </x:c>
      <x:c r="F17" s="106" t="str">
        <x:v>Community Green Labs</x:v>
      </x:c>
      <x:c r="G17" s="106" t="str">
        <x:v>Neighborhood Climate Labs</x:v>
      </x:c>
      <x:c r="H17" s="107" t="n">
        <x:v>95000</x:v>
      </x:c>
      <x:c r="I17" s="106" t="str">
        <x:v>Active</x:v>
      </x:c>
      <x:c r="J17" s="108" t="n">
        <x:v>46256</x:v>
      </x:c>
      <x:c r="K17" s="106" t="str">
        <x:v>Central</x:v>
      </x:c>
      <x:c r="L17" s="113" t="str">
        <x:v>Duplicate ID also appears on page 7</x:v>
      </x:c>
    </x:row>
    <x:row r="18">
      <x:c r="A18" s="106" t="str">
        <x:v>2026-09</x:v>
      </x:c>
      <x:c r="B18" s="106" t="str">
        <x:v>SEP-005</x:v>
      </x:c>
      <x:c r="C18" s="106" t="str">
        <x:v>september-awards.pdf</x:v>
      </x:c>
      <x:c r="D18" s="106" t="n">
        <x:v>7</x:v>
      </x:c>
      <x:c r="E18" s="116" t="str">
        <x:v>GA-1004</x:v>
      </x:c>
      <x:c r="F18" s="106" t="str">
        <x:v>Community Green Labs</x:v>
      </x:c>
      <x:c r="G18" s="106" t="str">
        <x:v>Neighborhood Climate Labs</x:v>
      </x:c>
      <x:c r="H18" s="107" t="n">
        <x:v>97500</x:v>
      </x:c>
      <x:c r="I18" s="106" t="str">
        <x:v>Active</x:v>
      </x:c>
      <x:c r="J18" s="108" t="n">
        <x:v>46256</x:v>
      </x:c>
      <x:c r="K18" s="106" t="str">
        <x:v>Central</x:v>
      </x:c>
      <x:c r="L18" s="113" t="str">
        <x:v>Conflicting duplicate amount</x:v>
      </x:c>
    </x:row>
    <x:row r="19">
      <x:c r="A19" s="106" t="str">
        <x:v>2026-09</x:v>
      </x:c>
      <x:c r="B19" s="106" t="str">
        <x:v>SEP-006</x:v>
      </x:c>
      <x:c r="C19" s="106" t="str">
        <x:v>september-awards.pdf</x:v>
      </x:c>
      <x:c r="D19" s="106" t="n">
        <x:v>8</x:v>
      </x:c>
      <x:c r="E19" s="106" t="str">
        <x:v>GA-1005</x:v>
      </x:c>
      <x:c r="F19" s="106" t="str">
        <x:v>Family Literacy Hub</x:v>
      </x:c>
      <x:c r="G19" s="106" t="str">
        <x:v>Adult Literacy Expansion</x:v>
      </x:c>
      <x:c r="H19" s="107" t="n">
        <x:v>75000</x:v>
      </x:c>
      <x:c r="I19" s="106" t="str">
        <x:v>Active</x:v>
      </x:c>
      <x:c r="J19" s="108"/>
      <x:c r="K19" s="106" t="str">
        <x:v>South</x:v>
      </x:c>
      <x:c r="L19" s="113" t="str">
        <x:v>Award date missing in source</x:v>
      </x:c>
    </x:row>
    <x:row r="20">
      <x:c r="A20" s="106" t="str">
        <x:v>2026-09</x:v>
      </x:c>
      <x:c r="B20" s="106" t="str">
        <x:v>SEP-007</x:v>
      </x:c>
      <x:c r="C20" s="106" t="str">
        <x:v>september-awards.pdf</x:v>
      </x:c>
      <x:c r="D20" s="106" t="n">
        <x:v>9</x:v>
      </x:c>
      <x:c r="E20" s="106" t="str">
        <x:v>GA-1006</x:v>
      </x:c>
      <x:c r="F20" s="106" t="str">
        <x:v>South County Makers</x:v>
      </x:c>
      <x:c r="G20" s="106" t="str">
        <x:v>Technical Learning Labs</x:v>
      </x:c>
      <x:c r="H20" s="107" t="n">
        <x:v>110000</x:v>
      </x:c>
      <x:c r="I20" s="106" t="str">
        <x:v>Active</x:v>
      </x:c>
      <x:c r="J20" s="108" t="n">
        <x:v>46261</x:v>
      </x:c>
      <x:c r="K20" s="106" t="str">
        <x:v>South</x:v>
      </x:c>
      <x:c r="L20" s="113" t="str"/>
    </x:row>
    <x:row r="21">
      <x:c r="A21" s="106" t="str">
        <x:v>2026-09</x:v>
      </x:c>
      <x:c r="B21" s="106" t="str">
        <x:v>SEP-008</x:v>
      </x:c>
      <x:c r="C21" s="106" t="str">
        <x:v>september-awards.pdf</x:v>
      </x:c>
      <x:c r="D21" s="106" t="n">
        <x:v>10</x:v>
      </x:c>
      <x:c r="E21" s="106" t="str">
        <x:v>GA-1007</x:v>
      </x:c>
      <x:c r="F21" s="106" t="str">
        <x:v>Civic Technology Workshop</x:v>
      </x:c>
      <x:c r="G21" s="106" t="str">
        <x:v>Digital Access Corps</x:v>
      </x:c>
      <x:c r="H21" s="107" t="n">
        <x:v>130000</x:v>
      </x:c>
      <x:c r="I21" s="106" t="str">
        <x:v>Active</x:v>
      </x:c>
      <x:c r="J21" s="108" t="n">
        <x:v>46263</x:v>
      </x:c>
      <x:c r="K21" s="106" t="str">
        <x:v>North</x:v>
      </x:c>
      <x:c r="L21" s="113" t="str">
        <x:v>Region changed from prior period</x:v>
      </x:c>
    </x:row>
    <x:row r="22">
      <x:c r="A22" s="106" t="str">
        <x:v>2026-09</x:v>
      </x:c>
      <x:c r="B22" s="106" t="str">
        <x:v>SEP-009</x:v>
      </x:c>
      <x:c r="C22" s="106" t="str">
        <x:v>september-awards.pdf</x:v>
      </x:c>
      <x:c r="D22" s="106" t="n">
        <x:v>11</x:v>
      </x:c>
      <x:c r="E22" s="106" t="str">
        <x:v>GA-1008</x:v>
      </x:c>
      <x:c r="F22" s="106" t="str">
        <x:v>Sunrise Language Access</x:v>
      </x:c>
      <x:c r="G22" s="106" t="str">
        <x:v>Community Translation Network</x:v>
      </x:c>
      <x:c r="H22" s="107" t="n">
        <x:v>105000</x:v>
      </x:c>
      <x:c r="I22" s="106" t="str">
        <x:v>Active</x:v>
      </x:c>
      <x:c r="J22" s="108" t="n">
        <x:v>46277</x:v>
      </x:c>
      <x:c r="K22" s="106" t="str">
        <x:v>Central</x:v>
      </x:c>
      <x:c r="L22" s="113" t="str">
        <x:v>New record</x:v>
      </x:c>
    </x:row>
    <x:row r="23">
      <x:c r="A23" s="109" t="str">
        <x:v>2026-09</x:v>
      </x:c>
      <x:c r="B23" s="109" t="str">
        <x:v>SEP-010</x:v>
      </x:c>
      <x:c r="C23" s="109" t="str">
        <x:v>september-awards.pdf</x:v>
      </x:c>
      <x:c r="D23" s="109" t="n">
        <x:v>12</x:v>
      </x:c>
      <x:c r="E23" s="109" t="str">
        <x:v>GA-1009</x:v>
      </x:c>
      <x:c r="F23" s="109" t="str">
        <x:v>Urban Tree Partnership</x:v>
      </x:c>
      <x:c r="G23" s="109" t="str">
        <x:v>Block Shade Initiative</x:v>
      </x:c>
      <x:c r="H23" s="110" t="n">
        <x:v>80000</x:v>
      </x:c>
      <x:c r="I23" s="109" t="str">
        <x:v>Active</x:v>
      </x:c>
      <x:c r="J23" s="111" t="n">
        <x:v>46282</x:v>
      </x:c>
      <x:c r="K23" s="109" t="str">
        <x:v>West</x:v>
      </x:c>
      <x:c r="L23" s="114" t="str">
        <x:v>New record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C65911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13" hidden="0" customWidth="1"/>
    <x:col min="3" max="3" width="11" hidden="0" customWidth="1"/>
    <x:col min="4" max="4" width="35" hidden="0" customWidth="1"/>
    <x:col min="5" max="5" width="34" hidden="0" customWidth="1"/>
    <x:col min="6" max="6" width="25" hidden="0" customWidth="1"/>
    <x:col min="7" max="7" width="31" hidden="0" customWidth="1"/>
    <x:col min="8" max="8" width="11" hidden="0" customWidth="1"/>
  </x:cols>
  <x:sheetData>
    <x:row r="1">
      <x:c r="A1" s="117"/>
      <x:c r="B1" s="117"/>
      <x:c r="C1" s="117"/>
      <x:c r="D1" s="117"/>
      <x:c r="E1" s="117"/>
      <x:c r="F1" s="117"/>
      <x:c r="G1" s="117"/>
      <x:c r="H1" s="117"/>
    </x:row>
    <x:row r="2">
      <x:c r="A2" s="1" t="str">
        <x:v>Exceptions requiring a decision</x:v>
      </x:c>
      <x:c r="B2" s="1"/>
      <x:c r="C2" s="1"/>
      <x:c r="D2" s="1"/>
      <x:c r="E2" s="1"/>
      <x:c r="F2" s="1"/>
      <x:c r="G2" s="1"/>
      <x:c r="H2" s="1"/>
    </x:row>
    <x:row r="3">
      <x:c r="A3" s="75" t="str">
        <x:v>Only unresolved or conflicting items appear here. Approved outputs do not depend on silently chosen values.</x:v>
      </x:c>
      <x:c r="B3" s="75"/>
      <x:c r="C3" s="75"/>
      <x:c r="D3" s="75"/>
      <x:c r="E3" s="75"/>
      <x:c r="F3" s="75"/>
      <x:c r="G3" s="75"/>
      <x:c r="H3" s="75"/>
    </x:row>
    <x:row r="4">
      <x:c r="A4" s="77"/>
      <x:c r="B4" s="77"/>
      <x:c r="C4" s="77"/>
      <x:c r="D4" s="77"/>
      <x:c r="E4" s="77"/>
      <x:c r="F4" s="77"/>
      <x:c r="G4" s="77"/>
      <x:c r="H4" s="77"/>
    </x:row>
    <x:row r="5">
      <x:c r="A5" s="30" t="str">
        <x:v>Exception ID</x:v>
      </x:c>
      <x:c r="B5" s="31" t="str">
        <x:v>Record ID</x:v>
      </x:c>
      <x:c r="C5" s="31" t="str">
        <x:v>Severity</x:v>
      </x:c>
      <x:c r="D5" s="31" t="str">
        <x:v>Issue</x:v>
      </x:c>
      <x:c r="E5" s="31" t="str">
        <x:v>Evidence</x:v>
      </x:c>
      <x:c r="F5" s="31" t="str">
        <x:v>Current output</x:v>
      </x:c>
      <x:c r="G5" s="31" t="str">
        <x:v>Requested decision</x:v>
      </x:c>
      <x:c r="H5" s="32" t="str">
        <x:v>Status</x:v>
      </x:c>
    </x:row>
    <x:row r="6" ht="42" customHeight="1">
      <x:c r="A6" s="103" t="str">
        <x:v>EX-001</x:v>
      </x:c>
      <x:c r="B6" s="103" t="str">
        <x:v>GA-1004</x:v>
      </x:c>
      <x:c r="C6" s="103" t="str">
        <x:v>High</x:v>
      </x:c>
      <x:c r="D6" s="112" t="str">
        <x:v>Duplicate current record has conflicting amounts</x:v>
      </x:c>
      <x:c r="E6" s="112" t="str">
        <x:v>$95,000 on p.5 and $97,500 on p.7</x:v>
      </x:c>
      <x:c r="F6" s="112" t="str">
        <x:v>Amount left blank</x:v>
      </x:c>
      <x:c r="G6" s="112" t="str">
        <x:v>Confirm the correct amount</x:v>
      </x:c>
      <x:c r="H6" s="112" t="str">
        <x:v>Open</x:v>
      </x:c>
    </x:row>
    <x:row r="7" ht="42" customHeight="1">
      <x:c r="A7" s="106" t="str">
        <x:v>EX-002</x:v>
      </x:c>
      <x:c r="B7" s="106" t="str">
        <x:v>GA-1005</x:v>
      </x:c>
      <x:c r="C7" s="106" t="str">
        <x:v>Medium</x:v>
      </x:c>
      <x:c r="D7" s="113" t="str">
        <x:v>Award date missing from current source</x:v>
      </x:c>
      <x:c r="E7" s="113" t="str">
        <x:v>September p.8 contains no award date</x:v>
      </x:c>
      <x:c r="F7" s="113" t="str">
        <x:v>Date left blank</x:v>
      </x:c>
      <x:c r="G7" s="113" t="str">
        <x:v>Provide the date or accept blank</x:v>
      </x:c>
      <x:c r="H7" s="113" t="str">
        <x:v>Open</x:v>
      </x:c>
    </x:row>
    <x:row r="8" ht="42" customHeight="1">
      <x:c r="A8" s="109" t="str">
        <x:v>EX-003</x:v>
      </x:c>
      <x:c r="B8" s="109" t="str">
        <x:v>GA-1010</x:v>
      </x:c>
      <x:c r="C8" s="109" t="str">
        <x:v>Medium</x:v>
      </x:c>
      <x:c r="D8" s="114" t="str">
        <x:v>Prior record absent from current source</x:v>
      </x:c>
      <x:c r="E8" s="114" t="str">
        <x:v>Present in August p.9; absent in September</x:v>
      </x:c>
      <x:c r="F8" s="114" t="str">
        <x:v>Not carried into current register</x:v>
      </x:c>
      <x:c r="G8" s="114" t="str">
        <x:v>Confirm removed or not reported</x:v>
      </x:c>
      <x:c r="H8" s="114" t="str">
        <x:v>Open</x:v>
      </x:c>
    </x:row>
  </x:sheetData>
  <x:conditionalFormatting sqref="C6:C8">
    <x:cfRule type="containsText" dxfId="3" priority="1" operator="containsText" text="High"/>
    <x:cfRule type="containsText" dxfId="4" priority="2" operator="containsText" text="Medium"/>
  </x:conditionalFormatting>
  <x:pageMargins left="0.7" right="0.7" top="0.75" bottom="0.75" header="0.3" footer="0.3"/>
</x:worksheet>
</file>